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7725" activeTab="0"/>
  </bookViews>
  <sheets>
    <sheet name="BAC SI" sheetId="1" r:id="rId1"/>
    <sheet name="Sheet3" sheetId="2" r:id="rId2"/>
  </sheets>
  <definedNames>
    <definedName name="loai_2_name" localSheetId="0">'BAC SI'!$A$4</definedName>
  </definedNames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E19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Tổng HS đến trong 1 năm</t>
        </r>
      </text>
    </comment>
    <comment ref="E21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Tổng HS đến trong 1 năm</t>
        </r>
      </text>
    </comment>
    <comment ref="E22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Tổng HS đến trong 1 năm</t>
        </r>
      </text>
    </comment>
  </commentList>
</comments>
</file>

<file path=xl/sharedStrings.xml><?xml version="1.0" encoding="utf-8"?>
<sst xmlns="http://schemas.openxmlformats.org/spreadsheetml/2006/main" count="102" uniqueCount="88">
  <si>
    <t>Phụ lục số 1A</t>
  </si>
  <si>
    <t>I. MÔ TẢ CÔNG VIỆC:</t>
  </si>
  <si>
    <t>STT</t>
  </si>
  <si>
    <t>Nhiệm vụ</t>
  </si>
  <si>
    <t>Ước tính % thời gian thực hiện nhiệm vụ (trong 1 năm)</t>
  </si>
  <si>
    <t>Đầu ra (sản phẩm) của mỗi nhiệm vụ</t>
  </si>
  <si>
    <t>Thời gian hoàn thành 1 công việc (giờ)</t>
  </si>
  <si>
    <t>Tổng thời gian hoàn thành sản phẩm (giờ)</t>
  </si>
  <si>
    <t>I</t>
  </si>
  <si>
    <t>Cuộc</t>
  </si>
  <si>
    <t>Tổng</t>
  </si>
  <si>
    <t>Chào cờ thứ 2 hàng tuần</t>
  </si>
  <si>
    <t>Buổi</t>
  </si>
  <si>
    <t>Hồ sơ</t>
  </si>
  <si>
    <t>II</t>
  </si>
  <si>
    <t>Số ngày làm việc</t>
  </si>
  <si>
    <t>Số tuần làm việc</t>
  </si>
  <si>
    <t>Số giờ làm việc</t>
  </si>
  <si>
    <t xml:space="preserve">1. Phẩm chất cá nhân cần thiết cho vị trí công tác được giao?  </t>
  </si>
  <si>
    <t xml:space="preserve">2. Thời gian, kinh nghiệm công tác cần thiết cho vị trí công tác được giao?  </t>
  </si>
  <si>
    <t>III.  YÊU CẦU VỀ NĂNG LỰC VÀ PHẨM CHẤT CÁ NHÂN</t>
  </si>
  <si>
    <t>Công việc chính</t>
  </si>
  <si>
    <t>Độc lập - Tự do - Hạnh phúc</t>
  </si>
  <si>
    <r>
      <t>SỞ Y TẾ TP. HỒ CHÍ MINH</t>
    </r>
  </si>
  <si>
    <t>Bệnh nhân</t>
  </si>
  <si>
    <t xml:space="preserve">Số lượng đầu ra (sản phẩm) trung bình/năm </t>
  </si>
  <si>
    <t>Công việc khác</t>
  </si>
  <si>
    <t>Họp giao ban hàng ngày</t>
  </si>
  <si>
    <r>
      <t xml:space="preserve"> * Cách tính giờ làm việc như sau:</t>
    </r>
    <r>
      <rPr>
        <sz val="14"/>
        <rFont val="Times New Roman"/>
        <family val="1"/>
      </rPr>
      <t xml:space="preserve">
- Theo quy định của Luật lao động, thời gian làm việc thực tế đối với 1 viên chức được xác định như sau:
Tổng số ngày trong năm là 365 ngày – (2 ngày nghỉ cuối tuần) x 52 tuần - 12 ngày phép - 9 ngày lễ, tết = 240 ngày.
 01 ngày viên chức làm việc 8h.
 Vậy 01 năm 01 viên chức làm việc: 240 ngày x 8h = 1920h</t>
    </r>
    <r>
      <rPr>
        <sz val="14"/>
        <color indexed="10"/>
        <rFont val="Times New Roman"/>
        <family val="1"/>
      </rPr>
      <t>.
Tổng thời gian làm việc tại Cột 3 có thể lớn hơn hoặc nhỏ hơn 100% do thời gian làm việc ít hoặc nhiều hơn so với thời gian quy định 1.920</t>
    </r>
  </si>
  <si>
    <t>Máy vi tính, phần mềm medisoft</t>
  </si>
  <si>
    <t>- Có phẩm chất đạo đức tốt;</t>
  </si>
  <si>
    <t>- Tận tâm, tận lực, trung thực và trách nhiệm nghề nghiệp.</t>
  </si>
  <si>
    <r>
      <t>- Đạt tiêu chuẩn đạo đức của người thầy thuốc</t>
    </r>
    <r>
      <rPr>
        <sz val="14"/>
        <color indexed="8"/>
        <rFont val="Calibri"/>
        <family val="2"/>
      </rPr>
      <t>.</t>
    </r>
  </si>
  <si>
    <t>Có thời gian công tác trong các cơ quan nhà nước ít nhất là 01 năm.</t>
  </si>
  <si>
    <t>- Tốt nghiệp Đại học Y khoa.</t>
  </si>
  <si>
    <t>- Ngoại ngữ: Chứng chỉ B trở lên (có khả năng giao tiếp tốt).</t>
  </si>
  <si>
    <t>- Tin học: Chứng chỉ A trở lên.</t>
  </si>
  <si>
    <t>Kỹ năng quản lý lãnh đạo</t>
  </si>
  <si>
    <t>Xử lý tình huống</t>
  </si>
  <si>
    <t>Khả năng phân tích</t>
  </si>
  <si>
    <t>Kỹ năng giao tiếp</t>
  </si>
  <si>
    <t>Kỹ năng phối hợp</t>
  </si>
  <si>
    <t>Sử dụng ngoại ngữ</t>
  </si>
  <si>
    <t>Kỹ năng soạn thảo văn bản</t>
  </si>
  <si>
    <t>Kỹ năng tin học, máy tính</t>
  </si>
  <si>
    <t>£</t>
  </si>
  <si>
    <t>R</t>
  </si>
  <si>
    <t>Khác (đề nghị ghi rõ): Chịu được áp lực công việc.</t>
  </si>
  <si>
    <t>THỐNG KÊ CÔNG VIỆC CÁ NHÂN (BÁC SĨ ĐIỀU TRỊ)</t>
  </si>
  <si>
    <t>Trực tiếp Khám bệnh và điều trị bệnh nhân</t>
  </si>
  <si>
    <t>Làm hồ sơ bệnh án bệnh nhân mới</t>
  </si>
  <si>
    <t xml:space="preserve">Phẫu thuật </t>
  </si>
  <si>
    <t>Tham gia công tác tuyến</t>
  </si>
  <si>
    <t>Họp Khoa</t>
  </si>
  <si>
    <t>Tham gia Giảng dạy</t>
  </si>
  <si>
    <t>Sinh hoạt chuyên môn BV</t>
  </si>
  <si>
    <t>Sinh hoạt chuyên môn Khoa</t>
  </si>
  <si>
    <t>Số lần</t>
  </si>
  <si>
    <t>Nghiên cứu tài liệu chuyên môn-NCKH</t>
  </si>
  <si>
    <t>Tham gia bồi dưỡng  chuyên môn (tập huấn)</t>
  </si>
  <si>
    <t>BỆNH VIỆN TỪ DŨ</t>
  </si>
  <si>
    <r>
      <t>II.  ĐIỀU KIỆN ĐẢM BẢO ĐỂ THỰC HIỆN CÔNG VIỆC</t>
    </r>
    <r>
      <rPr>
        <b/>
        <i/>
        <sz val="14"/>
        <color indexed="8"/>
        <rFont val="Times New Roman"/>
        <family val="1"/>
      </rPr>
      <t xml:space="preserve"> (trang thiết bị, 
phần mềm quản lý, địa bàn công tác...):</t>
    </r>
  </si>
  <si>
    <t xml:space="preserve">Các phẩm chất, trình độ, năng lực cần có để thực hiện tốt các nhiệm vụ của vị trí việc làm đang
 đảm nhận. </t>
  </si>
  <si>
    <t xml:space="preserve">3. Các bằng cấp, chứng chỉ chuyên môn, và kiến thức khác cần thiết cho vị trí
 công việc được giao?  </t>
  </si>
  <si>
    <r>
      <t>4. Những năng lực cần thiết cho vị trí này?</t>
    </r>
    <r>
      <rPr>
        <sz val="14"/>
        <color indexed="8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 xml:space="preserve">Đánh dấu những yếu tố quan trọng
 đối với việc hoàn thành tốt công việc được giao: </t>
    </r>
  </si>
  <si>
    <t xml:space="preserve"> CỘNG HÒA XÃ HỘI CHỦ NGHĨA VIỆT NAM</t>
  </si>
  <si>
    <t>Người kê khai</t>
  </si>
  <si>
    <t xml:space="preserve">Thủ trưởng đơn vị 
(Ký và ghi rõ họ tên)                                                                </t>
  </si>
  <si>
    <t>Chức vụ:</t>
  </si>
  <si>
    <t>Giới tính:</t>
  </si>
  <si>
    <t>Nữ</t>
  </si>
  <si>
    <t xml:space="preserve">Chuyên ngành đào tạo: </t>
  </si>
  <si>
    <t>(Ghi trình độ cao nhất được đào tạo, ví dụ: Cử nhân, Kỹ sư, Bác sĩ, Bác sĩ Chuyên khoa I, Bác sĩ Chuyên khoa II, Điều dưỡng, Kỹ thuật viên, Tiến sĩ, Thạc sĩ, ….)</t>
  </si>
  <si>
    <t>Các công việc khác được phân công:</t>
  </si>
  <si>
    <t>Bác sĩ điều trị</t>
  </si>
  <si>
    <t xml:space="preserve">Thâm niên công tác:   </t>
  </si>
  <si>
    <t xml:space="preserve">+ Trường đào tạo: </t>
  </si>
  <si>
    <t xml:space="preserve">+ Chuyên ngành đào tạo: </t>
  </si>
  <si>
    <t xml:space="preserve">+ Trình độ đào tạo: </t>
  </si>
  <si>
    <t>Thạc sĩ</t>
  </si>
  <si>
    <t>Sản phụ khoa</t>
  </si>
  <si>
    <t>Họ và tên:</t>
  </si>
  <si>
    <t>Ngày, tháng, năm sinh:</t>
  </si>
  <si>
    <t>Mã ngạch đang giữ:</t>
  </si>
  <si>
    <t>Đại Học Y Dược TPHCM</t>
  </si>
  <si>
    <t>Hs lương:</t>
  </si>
  <si>
    <t>Nguyễn Thị A</t>
  </si>
  <si>
    <t xml:space="preserve"> 2 năm 4  tháng (từ tháng 10/2011  đến tháng  02/2014)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</si>
</sst>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_(* #,##0.0_);_(* \(#,##0.0\);_(* &quot;-&quot;??_);_(@_)"/>
    <numFmt numFmtId="185" formatCode="_(* #,##0_);_(* \(#,##0\);_(* &quot;-&quot;??_);_(@_)"/>
    <numFmt numFmtId="186" formatCode="#,###"/>
    <numFmt numFmtId="187" formatCode="[$-42A]dd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Wingdings 2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10" fontId="2" fillId="33" borderId="0" xfId="5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85" fontId="2" fillId="33" borderId="0" xfId="41" applyNumberFormat="1" applyFont="1" applyFill="1" applyBorder="1" applyAlignment="1">
      <alignment horizontal="center" vertical="center" wrapText="1"/>
    </xf>
    <xf numFmtId="185" fontId="2" fillId="33" borderId="0" xfId="4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1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20" fillId="0" borderId="0" xfId="0" applyFont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10" fontId="5" fillId="33" borderId="10" xfId="59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20" fillId="0" borderId="0" xfId="0" applyFont="1" applyAlignment="1" quotePrefix="1">
      <alignment vertical="center" wrapText="1"/>
    </xf>
    <xf numFmtId="0" fontId="20" fillId="0" borderId="0" xfId="0" applyFont="1" applyAlignment="1" quotePrefix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wrapText="1"/>
    </xf>
    <xf numFmtId="10" fontId="12" fillId="33" borderId="10" xfId="59" applyNumberFormat="1" applyFont="1" applyFill="1" applyBorder="1" applyAlignment="1">
      <alignment horizontal="center" vertical="center" wrapText="1"/>
    </xf>
    <xf numFmtId="186" fontId="12" fillId="33" borderId="10" xfId="0" applyNumberFormat="1" applyFont="1" applyFill="1" applyBorder="1" applyAlignment="1">
      <alignment horizontal="right" vertical="center" wrapText="1"/>
    </xf>
    <xf numFmtId="2" fontId="12" fillId="33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185" fontId="12" fillId="33" borderId="10" xfId="41" applyNumberFormat="1" applyFont="1" applyFill="1" applyBorder="1" applyAlignment="1">
      <alignment horizontal="center" vertical="center" wrapText="1"/>
    </xf>
    <xf numFmtId="185" fontId="12" fillId="33" borderId="10" xfId="4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 quotePrefix="1">
      <alignment/>
    </xf>
    <xf numFmtId="0" fontId="12" fillId="0" borderId="0" xfId="0" applyFont="1" applyAlignment="1">
      <alignment horizontal="left" vertical="top"/>
    </xf>
    <xf numFmtId="14" fontId="1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</xdr:row>
      <xdr:rowOff>0</xdr:rowOff>
    </xdr:from>
    <xdr:to>
      <xdr:col>5</xdr:col>
      <xdr:colOff>314325</xdr:colOff>
      <xdr:row>2</xdr:row>
      <xdr:rowOff>0</xdr:rowOff>
    </xdr:to>
    <xdr:sp>
      <xdr:nvSpPr>
        <xdr:cNvPr id="1" name="Line 14"/>
        <xdr:cNvSpPr>
          <a:spLocks/>
        </xdr:cNvSpPr>
      </xdr:nvSpPr>
      <xdr:spPr>
        <a:xfrm>
          <a:off x="3933825" y="5238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247650</xdr:colOff>
      <xdr:row>2</xdr:row>
      <xdr:rowOff>38100</xdr:rowOff>
    </xdr:from>
    <xdr:to>
      <xdr:col>1</xdr:col>
      <xdr:colOff>657225</xdr:colOff>
      <xdr:row>2</xdr:row>
      <xdr:rowOff>38100</xdr:rowOff>
    </xdr:to>
    <xdr:sp>
      <xdr:nvSpPr>
        <xdr:cNvPr id="2" name="Line 14"/>
        <xdr:cNvSpPr>
          <a:spLocks/>
        </xdr:cNvSpPr>
      </xdr:nvSpPr>
      <xdr:spPr>
        <a:xfrm>
          <a:off x="247650" y="561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85" zoomScaleNormal="85" workbookViewId="0" topLeftCell="A1">
      <selection activeCell="C8" sqref="C8"/>
    </sheetView>
  </sheetViews>
  <sheetFormatPr defaultColWidth="9.140625" defaultRowHeight="15"/>
  <cols>
    <col min="1" max="1" width="7.140625" style="22" customWidth="1"/>
    <col min="2" max="2" width="37.8515625" style="22" customWidth="1"/>
    <col min="3" max="3" width="13.28125" style="24" customWidth="1"/>
    <col min="4" max="4" width="11.57421875" style="24" customWidth="1"/>
    <col min="5" max="5" width="11.28125" style="24" customWidth="1"/>
    <col min="6" max="6" width="9.7109375" style="24" customWidth="1"/>
    <col min="7" max="7" width="9.421875" style="24" customWidth="1"/>
    <col min="8" max="8" width="10.57421875" style="22" customWidth="1"/>
    <col min="9" max="16384" width="9.140625" style="22" customWidth="1"/>
  </cols>
  <sheetData>
    <row r="1" spans="1:8" s="19" customFormat="1" ht="21" customHeight="1">
      <c r="A1" s="16" t="s">
        <v>23</v>
      </c>
      <c r="B1" s="17"/>
      <c r="C1" s="62" t="s">
        <v>65</v>
      </c>
      <c r="D1" s="62"/>
      <c r="E1" s="62"/>
      <c r="F1" s="62"/>
      <c r="G1" s="62"/>
      <c r="H1" s="18"/>
    </row>
    <row r="2" spans="1:8" s="21" customFormat="1" ht="20.25" customHeight="1">
      <c r="A2" s="3" t="s">
        <v>60</v>
      </c>
      <c r="B2" s="2"/>
      <c r="C2" s="67" t="s">
        <v>22</v>
      </c>
      <c r="D2" s="67"/>
      <c r="E2" s="67"/>
      <c r="F2" s="67"/>
      <c r="G2" s="67"/>
      <c r="H2" s="20"/>
    </row>
    <row r="3" spans="3:8" ht="25.5" customHeight="1">
      <c r="C3" s="2"/>
      <c r="D3" s="2"/>
      <c r="E3" s="2"/>
      <c r="F3" s="2" t="s">
        <v>0</v>
      </c>
      <c r="G3" s="2"/>
      <c r="H3" s="2"/>
    </row>
    <row r="4" spans="1:8" ht="29.25" customHeight="1">
      <c r="A4" s="66" t="s">
        <v>48</v>
      </c>
      <c r="B4" s="66"/>
      <c r="C4" s="66"/>
      <c r="D4" s="66"/>
      <c r="E4" s="66"/>
      <c r="F4" s="66"/>
      <c r="G4" s="66"/>
      <c r="H4" s="3"/>
    </row>
    <row r="5" spans="1:6" s="31" customFormat="1" ht="18.75">
      <c r="A5" s="31" t="s">
        <v>81</v>
      </c>
      <c r="C5" s="61" t="s">
        <v>86</v>
      </c>
      <c r="E5" s="34" t="s">
        <v>68</v>
      </c>
      <c r="F5" s="34" t="s">
        <v>74</v>
      </c>
    </row>
    <row r="6" spans="1:6" s="31" customFormat="1" ht="18.75">
      <c r="A6" s="31" t="s">
        <v>82</v>
      </c>
      <c r="C6" s="60">
        <v>31717</v>
      </c>
      <c r="E6" s="34" t="s">
        <v>69</v>
      </c>
      <c r="F6" s="34" t="s">
        <v>70</v>
      </c>
    </row>
    <row r="7" spans="1:6" s="31" customFormat="1" ht="18.75">
      <c r="A7" s="31" t="s">
        <v>83</v>
      </c>
      <c r="C7" s="59">
        <v>16.118</v>
      </c>
      <c r="E7" s="54" t="s">
        <v>85</v>
      </c>
      <c r="F7" s="34">
        <v>2.67</v>
      </c>
    </row>
    <row r="8" spans="1:7" s="31" customFormat="1" ht="18.75">
      <c r="A8" s="31" t="s">
        <v>75</v>
      </c>
      <c r="B8" s="40"/>
      <c r="C8" s="54" t="s">
        <v>87</v>
      </c>
      <c r="D8" s="54"/>
      <c r="E8" s="54"/>
      <c r="F8" s="54"/>
      <c r="G8" s="40"/>
    </row>
    <row r="9" spans="1:7" s="31" customFormat="1" ht="18.75">
      <c r="A9" s="31" t="s">
        <v>71</v>
      </c>
      <c r="B9" s="40"/>
      <c r="C9" s="54"/>
      <c r="D9" s="54"/>
      <c r="E9" s="54"/>
      <c r="F9" s="54"/>
      <c r="G9" s="40"/>
    </row>
    <row r="10" spans="2:7" s="31" customFormat="1" ht="18.75">
      <c r="B10" s="58" t="s">
        <v>76</v>
      </c>
      <c r="C10" s="59" t="s">
        <v>84</v>
      </c>
      <c r="D10" s="54"/>
      <c r="E10" s="54"/>
      <c r="F10" s="54"/>
      <c r="G10" s="40"/>
    </row>
    <row r="11" spans="2:7" s="31" customFormat="1" ht="18.75">
      <c r="B11" s="58" t="s">
        <v>77</v>
      </c>
      <c r="C11" s="59" t="s">
        <v>80</v>
      </c>
      <c r="D11" s="54"/>
      <c r="E11" s="54"/>
      <c r="F11" s="54"/>
      <c r="G11" s="40"/>
    </row>
    <row r="12" spans="2:7" s="31" customFormat="1" ht="18.75">
      <c r="B12" s="58" t="s">
        <v>78</v>
      </c>
      <c r="C12" s="59" t="s">
        <v>79</v>
      </c>
      <c r="D12" s="54"/>
      <c r="E12" s="54"/>
      <c r="F12" s="54"/>
      <c r="G12" s="40"/>
    </row>
    <row r="13" spans="1:7" s="31" customFormat="1" ht="34.5" customHeight="1">
      <c r="A13" s="69" t="s">
        <v>72</v>
      </c>
      <c r="B13" s="69"/>
      <c r="C13" s="69"/>
      <c r="D13" s="69"/>
      <c r="E13" s="69"/>
      <c r="F13" s="69"/>
      <c r="G13" s="40"/>
    </row>
    <row r="14" spans="1:7" s="31" customFormat="1" ht="18.75" customHeight="1">
      <c r="A14" s="31" t="s">
        <v>73</v>
      </c>
      <c r="G14" s="44"/>
    </row>
    <row r="15" spans="1:7" s="35" customFormat="1" ht="30" customHeight="1">
      <c r="A15" s="63" t="s">
        <v>1</v>
      </c>
      <c r="B15" s="63"/>
      <c r="C15" s="26"/>
      <c r="D15" s="26"/>
      <c r="E15" s="26"/>
      <c r="F15" s="26"/>
      <c r="G15" s="26"/>
    </row>
    <row r="16" spans="1:7" s="26" customFormat="1" ht="170.25" customHeight="1">
      <c r="A16" s="28" t="s">
        <v>2</v>
      </c>
      <c r="B16" s="28" t="s">
        <v>3</v>
      </c>
      <c r="C16" s="28" t="s">
        <v>4</v>
      </c>
      <c r="D16" s="28" t="s">
        <v>5</v>
      </c>
      <c r="E16" s="28" t="s">
        <v>25</v>
      </c>
      <c r="F16" s="28" t="s">
        <v>6</v>
      </c>
      <c r="G16" s="28" t="s">
        <v>7</v>
      </c>
    </row>
    <row r="17" spans="1:7" s="31" customFormat="1" ht="24" customHeight="1">
      <c r="A17" s="55">
        <v>1</v>
      </c>
      <c r="B17" s="55">
        <v>2</v>
      </c>
      <c r="C17" s="55">
        <v>3</v>
      </c>
      <c r="D17" s="55">
        <v>4</v>
      </c>
      <c r="E17" s="56">
        <v>5</v>
      </c>
      <c r="F17" s="56">
        <v>6</v>
      </c>
      <c r="G17" s="55">
        <v>7</v>
      </c>
    </row>
    <row r="18" spans="1:7" s="40" customFormat="1" ht="24" customHeight="1">
      <c r="A18" s="28" t="s">
        <v>8</v>
      </c>
      <c r="B18" s="39" t="s">
        <v>21</v>
      </c>
      <c r="C18" s="29"/>
      <c r="D18" s="29"/>
      <c r="E18" s="30"/>
      <c r="F18" s="29"/>
      <c r="G18" s="29"/>
    </row>
    <row r="19" spans="1:7" s="40" customFormat="1" ht="37.5">
      <c r="A19" s="29">
        <v>1</v>
      </c>
      <c r="B19" s="14" t="s">
        <v>49</v>
      </c>
      <c r="C19" s="45">
        <f aca="true" t="shared" si="0" ref="C19:C25">(G19/$C$68)</f>
        <v>0.4375</v>
      </c>
      <c r="D19" s="29" t="s">
        <v>24</v>
      </c>
      <c r="E19" s="46">
        <v>1680</v>
      </c>
      <c r="F19" s="47">
        <v>0.5</v>
      </c>
      <c r="G19" s="46">
        <f>E19*F19</f>
        <v>840</v>
      </c>
    </row>
    <row r="20" spans="1:7" s="40" customFormat="1" ht="38.25" customHeight="1">
      <c r="A20" s="29">
        <v>2</v>
      </c>
      <c r="B20" s="14" t="s">
        <v>59</v>
      </c>
      <c r="C20" s="45">
        <f t="shared" si="0"/>
        <v>0.0125</v>
      </c>
      <c r="D20" s="29" t="s">
        <v>12</v>
      </c>
      <c r="E20" s="30">
        <v>12</v>
      </c>
      <c r="F20" s="30">
        <v>2</v>
      </c>
      <c r="G20" s="30">
        <f aca="true" t="shared" si="1" ref="G20:G25">E20*F20</f>
        <v>24</v>
      </c>
    </row>
    <row r="21" spans="1:7" s="40" customFormat="1" ht="25.5" customHeight="1">
      <c r="A21" s="29">
        <v>3</v>
      </c>
      <c r="B21" s="14" t="s">
        <v>50</v>
      </c>
      <c r="C21" s="45">
        <f t="shared" si="0"/>
        <v>0.04</v>
      </c>
      <c r="D21" s="29" t="s">
        <v>13</v>
      </c>
      <c r="E21" s="46">
        <v>480</v>
      </c>
      <c r="F21" s="47">
        <v>0.16</v>
      </c>
      <c r="G21" s="46">
        <f t="shared" si="1"/>
        <v>76.8</v>
      </c>
    </row>
    <row r="22" spans="1:7" s="40" customFormat="1" ht="37.5">
      <c r="A22" s="29">
        <v>4</v>
      </c>
      <c r="B22" s="14" t="s">
        <v>58</v>
      </c>
      <c r="C22" s="45">
        <f t="shared" si="0"/>
        <v>0.08958333333333333</v>
      </c>
      <c r="D22" s="29" t="s">
        <v>57</v>
      </c>
      <c r="E22" s="46">
        <v>172</v>
      </c>
      <c r="F22" s="47">
        <v>1</v>
      </c>
      <c r="G22" s="46">
        <f t="shared" si="1"/>
        <v>172</v>
      </c>
    </row>
    <row r="23" spans="1:7" s="40" customFormat="1" ht="24" customHeight="1">
      <c r="A23" s="29">
        <v>5</v>
      </c>
      <c r="B23" s="14" t="s">
        <v>51</v>
      </c>
      <c r="C23" s="45">
        <f t="shared" si="0"/>
        <v>0.25</v>
      </c>
      <c r="D23" s="29" t="s">
        <v>24</v>
      </c>
      <c r="E23" s="46">
        <v>240</v>
      </c>
      <c r="F23" s="47">
        <v>2</v>
      </c>
      <c r="G23" s="46">
        <f t="shared" si="1"/>
        <v>480</v>
      </c>
    </row>
    <row r="24" spans="1:7" s="40" customFormat="1" ht="24" customHeight="1">
      <c r="A24" s="29">
        <v>6</v>
      </c>
      <c r="B24" s="14" t="s">
        <v>56</v>
      </c>
      <c r="C24" s="45">
        <f t="shared" si="0"/>
        <v>0.025</v>
      </c>
      <c r="D24" s="29" t="s">
        <v>12</v>
      </c>
      <c r="E24" s="46">
        <v>48</v>
      </c>
      <c r="F24" s="47">
        <v>1</v>
      </c>
      <c r="G24" s="46">
        <f t="shared" si="1"/>
        <v>48</v>
      </c>
    </row>
    <row r="25" spans="1:7" s="40" customFormat="1" ht="24" customHeight="1">
      <c r="A25" s="29">
        <v>7</v>
      </c>
      <c r="B25" s="14" t="s">
        <v>55</v>
      </c>
      <c r="C25" s="45">
        <f t="shared" si="0"/>
        <v>0.00625</v>
      </c>
      <c r="D25" s="29" t="s">
        <v>12</v>
      </c>
      <c r="E25" s="46">
        <v>6</v>
      </c>
      <c r="F25" s="47">
        <v>2</v>
      </c>
      <c r="G25" s="46">
        <f t="shared" si="1"/>
        <v>12</v>
      </c>
    </row>
    <row r="26" spans="1:7" s="40" customFormat="1" ht="24" customHeight="1">
      <c r="A26" s="29"/>
      <c r="B26" s="14"/>
      <c r="C26" s="45"/>
      <c r="D26" s="29"/>
      <c r="E26" s="46"/>
      <c r="F26" s="47"/>
      <c r="G26" s="46"/>
    </row>
    <row r="27" spans="1:7" s="42" customFormat="1" ht="25.5" customHeight="1">
      <c r="A27" s="28" t="s">
        <v>14</v>
      </c>
      <c r="B27" s="41" t="s">
        <v>26</v>
      </c>
      <c r="C27" s="32"/>
      <c r="D27" s="28"/>
      <c r="E27" s="33"/>
      <c r="F27" s="33"/>
      <c r="G27" s="30"/>
    </row>
    <row r="28" spans="1:7" s="40" customFormat="1" ht="22.5" customHeight="1">
      <c r="A28" s="29">
        <v>1</v>
      </c>
      <c r="B28" s="14" t="s">
        <v>27</v>
      </c>
      <c r="C28" s="45">
        <f>(G28/$C$68)</f>
        <v>0.0625</v>
      </c>
      <c r="D28" s="29" t="s">
        <v>9</v>
      </c>
      <c r="E28" s="30">
        <v>240</v>
      </c>
      <c r="F28" s="30">
        <v>0.5</v>
      </c>
      <c r="G28" s="30">
        <f>E28*F28</f>
        <v>120</v>
      </c>
    </row>
    <row r="29" spans="1:7" s="40" customFormat="1" ht="24" customHeight="1">
      <c r="A29" s="29">
        <v>2</v>
      </c>
      <c r="B29" s="43" t="s">
        <v>11</v>
      </c>
      <c r="C29" s="45">
        <f>(G29/$C$68)</f>
        <v>0.0125</v>
      </c>
      <c r="D29" s="29" t="s">
        <v>12</v>
      </c>
      <c r="E29" s="30">
        <f>+$C$69</f>
        <v>48</v>
      </c>
      <c r="F29" s="30">
        <f>30/60</f>
        <v>0.5</v>
      </c>
      <c r="G29" s="30">
        <f>E29*F29</f>
        <v>24</v>
      </c>
    </row>
    <row r="30" spans="1:7" s="40" customFormat="1" ht="24" customHeight="1">
      <c r="A30" s="29">
        <v>3</v>
      </c>
      <c r="B30" s="43" t="s">
        <v>52</v>
      </c>
      <c r="C30" s="45">
        <f>(G30/$C$68)</f>
        <v>0.05</v>
      </c>
      <c r="D30" s="29" t="s">
        <v>12</v>
      </c>
      <c r="E30" s="30">
        <v>12</v>
      </c>
      <c r="F30" s="30">
        <v>8</v>
      </c>
      <c r="G30" s="30">
        <v>96</v>
      </c>
    </row>
    <row r="31" spans="1:7" s="40" customFormat="1" ht="24" customHeight="1">
      <c r="A31" s="29">
        <v>4</v>
      </c>
      <c r="B31" s="43" t="s">
        <v>54</v>
      </c>
      <c r="C31" s="45">
        <f>(G31/$C$68)</f>
        <v>0.0125</v>
      </c>
      <c r="D31" s="29" t="s">
        <v>12</v>
      </c>
      <c r="E31" s="30">
        <v>12</v>
      </c>
      <c r="F31" s="30">
        <v>2</v>
      </c>
      <c r="G31" s="30">
        <v>24</v>
      </c>
    </row>
    <row r="32" spans="1:7" s="40" customFormat="1" ht="24" customHeight="1">
      <c r="A32" s="29">
        <v>5</v>
      </c>
      <c r="B32" s="43" t="s">
        <v>53</v>
      </c>
      <c r="C32" s="45">
        <f>(G32/$C$68)</f>
        <v>0.0020833333333333333</v>
      </c>
      <c r="D32" s="29" t="s">
        <v>12</v>
      </c>
      <c r="E32" s="30">
        <v>4</v>
      </c>
      <c r="F32" s="30">
        <v>1</v>
      </c>
      <c r="G32" s="30">
        <v>4</v>
      </c>
    </row>
    <row r="33" spans="1:7" s="40" customFormat="1" ht="24" customHeight="1">
      <c r="A33" s="29"/>
      <c r="B33" s="43"/>
      <c r="C33" s="45"/>
      <c r="D33" s="29"/>
      <c r="E33" s="30"/>
      <c r="F33" s="30"/>
      <c r="G33" s="30"/>
    </row>
    <row r="34" spans="1:7" s="40" customFormat="1" ht="18.75">
      <c r="A34" s="29"/>
      <c r="B34" s="43"/>
      <c r="C34" s="48"/>
      <c r="D34" s="48"/>
      <c r="E34" s="48"/>
      <c r="F34" s="49"/>
      <c r="G34" s="49"/>
    </row>
    <row r="35" spans="1:7" s="40" customFormat="1" ht="21.75" customHeight="1">
      <c r="A35" s="28"/>
      <c r="B35" s="28" t="s">
        <v>10</v>
      </c>
      <c r="C35" s="45">
        <f>SUM(C18:C34)</f>
        <v>1.0004166666666667</v>
      </c>
      <c r="D35" s="29"/>
      <c r="E35" s="50">
        <f>SUM(E18:E34)</f>
        <v>2954</v>
      </c>
      <c r="F35" s="29">
        <f>SUM(F19:F34)</f>
        <v>20.66</v>
      </c>
      <c r="G35" s="51">
        <f>SUM(G18:G34)</f>
        <v>1920.8</v>
      </c>
    </row>
    <row r="36" spans="1:8" ht="15.75">
      <c r="A36" s="4"/>
      <c r="B36" s="4"/>
      <c r="C36" s="5"/>
      <c r="D36" s="6"/>
      <c r="E36" s="7"/>
      <c r="F36" s="6"/>
      <c r="G36" s="8"/>
      <c r="H36" s="1"/>
    </row>
    <row r="37" spans="1:7" s="25" customFormat="1" ht="47.25" customHeight="1">
      <c r="A37" s="70" t="s">
        <v>61</v>
      </c>
      <c r="B37" s="70"/>
      <c r="C37" s="70"/>
      <c r="D37" s="70"/>
      <c r="E37" s="70"/>
      <c r="F37" s="70"/>
      <c r="G37" s="70"/>
    </row>
    <row r="38" spans="1:7" s="25" customFormat="1" ht="25.5" customHeight="1">
      <c r="A38" s="34" t="s">
        <v>29</v>
      </c>
      <c r="B38" s="15"/>
      <c r="C38" s="15"/>
      <c r="D38" s="15"/>
      <c r="E38" s="15"/>
      <c r="F38" s="15"/>
      <c r="G38" s="15"/>
    </row>
    <row r="39" spans="1:7" s="25" customFormat="1" ht="24.75" customHeight="1">
      <c r="A39" s="52" t="s">
        <v>20</v>
      </c>
      <c r="C39" s="38"/>
      <c r="D39" s="38"/>
      <c r="E39" s="38"/>
      <c r="F39" s="38"/>
      <c r="G39" s="38"/>
    </row>
    <row r="40" spans="1:7" s="25" customFormat="1" ht="30.75" customHeight="1">
      <c r="A40" s="71" t="s">
        <v>62</v>
      </c>
      <c r="B40" s="71"/>
      <c r="C40" s="71"/>
      <c r="D40" s="71"/>
      <c r="E40" s="71"/>
      <c r="F40" s="71"/>
      <c r="G40" s="71"/>
    </row>
    <row r="41" spans="1:7" s="25" customFormat="1" ht="25.5" customHeight="1">
      <c r="A41" s="52" t="s">
        <v>18</v>
      </c>
      <c r="C41" s="38"/>
      <c r="D41" s="38"/>
      <c r="E41" s="38"/>
      <c r="F41" s="38"/>
      <c r="G41" s="38"/>
    </row>
    <row r="42" spans="1:7" s="25" customFormat="1" ht="23.25" customHeight="1">
      <c r="A42" s="34" t="s">
        <v>30</v>
      </c>
      <c r="C42" s="38"/>
      <c r="D42" s="38"/>
      <c r="E42" s="38"/>
      <c r="F42" s="38"/>
      <c r="G42" s="38"/>
    </row>
    <row r="43" spans="1:7" s="25" customFormat="1" ht="23.25" customHeight="1">
      <c r="A43" s="34" t="s">
        <v>31</v>
      </c>
      <c r="C43" s="38"/>
      <c r="D43" s="38"/>
      <c r="E43" s="38"/>
      <c r="F43" s="38"/>
      <c r="G43" s="38"/>
    </row>
    <row r="44" spans="1:7" s="25" customFormat="1" ht="23.25" customHeight="1">
      <c r="A44" s="34" t="s">
        <v>32</v>
      </c>
      <c r="C44" s="38"/>
      <c r="D44" s="38"/>
      <c r="E44" s="38"/>
      <c r="F44" s="38"/>
      <c r="G44" s="38"/>
    </row>
    <row r="45" spans="1:7" s="25" customFormat="1" ht="25.5" customHeight="1">
      <c r="A45" s="52" t="s">
        <v>19</v>
      </c>
      <c r="C45" s="38"/>
      <c r="D45" s="38"/>
      <c r="E45" s="38"/>
      <c r="F45" s="38"/>
      <c r="G45" s="38"/>
    </row>
    <row r="46" spans="1:7" s="25" customFormat="1" ht="25.5" customHeight="1">
      <c r="A46" s="34" t="s">
        <v>33</v>
      </c>
      <c r="C46" s="38"/>
      <c r="D46" s="38"/>
      <c r="E46" s="38"/>
      <c r="F46" s="38"/>
      <c r="G46" s="38"/>
    </row>
    <row r="47" spans="1:7" s="25" customFormat="1" ht="39" customHeight="1">
      <c r="A47" s="70" t="s">
        <v>63</v>
      </c>
      <c r="B47" s="70"/>
      <c r="C47" s="70"/>
      <c r="D47" s="70"/>
      <c r="E47" s="70"/>
      <c r="F47" s="70"/>
      <c r="G47" s="70"/>
    </row>
    <row r="48" spans="1:7" s="25" customFormat="1" ht="23.25" customHeight="1">
      <c r="A48" s="34" t="s">
        <v>34</v>
      </c>
      <c r="C48" s="38"/>
      <c r="D48" s="38"/>
      <c r="E48" s="38"/>
      <c r="F48" s="38"/>
      <c r="G48" s="38"/>
    </row>
    <row r="49" spans="1:7" s="25" customFormat="1" ht="23.25" customHeight="1">
      <c r="A49" s="34" t="s">
        <v>35</v>
      </c>
      <c r="C49" s="38"/>
      <c r="D49" s="38"/>
      <c r="E49" s="38"/>
      <c r="F49" s="38"/>
      <c r="G49" s="38"/>
    </row>
    <row r="50" spans="1:7" s="25" customFormat="1" ht="23.25" customHeight="1">
      <c r="A50" s="34" t="s">
        <v>36</v>
      </c>
      <c r="C50" s="38"/>
      <c r="D50" s="38"/>
      <c r="E50" s="38"/>
      <c r="F50" s="38"/>
      <c r="G50" s="38"/>
    </row>
    <row r="51" spans="1:7" s="25" customFormat="1" ht="39" customHeight="1">
      <c r="A51" s="70" t="s">
        <v>64</v>
      </c>
      <c r="B51" s="70"/>
      <c r="C51" s="70"/>
      <c r="D51" s="70"/>
      <c r="E51" s="70"/>
      <c r="F51" s="70"/>
      <c r="G51" s="70"/>
    </row>
    <row r="52" spans="1:7" s="25" customFormat="1" ht="22.5" customHeight="1">
      <c r="A52" s="53" t="s">
        <v>45</v>
      </c>
      <c r="B52" s="40" t="s">
        <v>37</v>
      </c>
      <c r="C52" s="38"/>
      <c r="D52" s="38"/>
      <c r="E52" s="38"/>
      <c r="F52" s="38"/>
      <c r="G52" s="38"/>
    </row>
    <row r="53" spans="1:7" s="25" customFormat="1" ht="22.5" customHeight="1">
      <c r="A53" s="53" t="s">
        <v>46</v>
      </c>
      <c r="B53" s="40" t="s">
        <v>38</v>
      </c>
      <c r="C53" s="38"/>
      <c r="D53" s="38"/>
      <c r="E53" s="38"/>
      <c r="F53" s="38"/>
      <c r="G53" s="38"/>
    </row>
    <row r="54" spans="1:7" s="25" customFormat="1" ht="22.5" customHeight="1">
      <c r="A54" s="53" t="s">
        <v>46</v>
      </c>
      <c r="B54" s="40" t="s">
        <v>39</v>
      </c>
      <c r="C54" s="38"/>
      <c r="D54" s="38"/>
      <c r="E54" s="38"/>
      <c r="F54" s="38"/>
      <c r="G54" s="38"/>
    </row>
    <row r="55" spans="1:7" s="25" customFormat="1" ht="22.5" customHeight="1">
      <c r="A55" s="53" t="s">
        <v>46</v>
      </c>
      <c r="B55" s="40" t="s">
        <v>40</v>
      </c>
      <c r="C55" s="38"/>
      <c r="D55" s="38"/>
      <c r="E55" s="38"/>
      <c r="F55" s="38"/>
      <c r="G55" s="38"/>
    </row>
    <row r="56" spans="1:7" s="25" customFormat="1" ht="22.5" customHeight="1">
      <c r="A56" s="53" t="s">
        <v>46</v>
      </c>
      <c r="B56" s="40" t="s">
        <v>41</v>
      </c>
      <c r="C56" s="38"/>
      <c r="D56" s="38"/>
      <c r="E56" s="38"/>
      <c r="F56" s="38"/>
      <c r="G56" s="38"/>
    </row>
    <row r="57" spans="1:7" s="25" customFormat="1" ht="22.5" customHeight="1">
      <c r="A57" s="53" t="s">
        <v>46</v>
      </c>
      <c r="B57" s="40" t="s">
        <v>42</v>
      </c>
      <c r="C57" s="38"/>
      <c r="D57" s="38"/>
      <c r="E57" s="38"/>
      <c r="F57" s="38"/>
      <c r="G57" s="38"/>
    </row>
    <row r="58" spans="1:7" s="25" customFormat="1" ht="22.5" customHeight="1">
      <c r="A58" s="53" t="s">
        <v>46</v>
      </c>
      <c r="B58" s="40" t="s">
        <v>43</v>
      </c>
      <c r="C58" s="38"/>
      <c r="D58" s="38"/>
      <c r="E58" s="38"/>
      <c r="F58" s="38"/>
      <c r="G58" s="38"/>
    </row>
    <row r="59" spans="1:7" s="25" customFormat="1" ht="22.5" customHeight="1">
      <c r="A59" s="53" t="s">
        <v>46</v>
      </c>
      <c r="B59" s="40" t="s">
        <v>44</v>
      </c>
      <c r="C59" s="38"/>
      <c r="D59" s="38"/>
      <c r="E59" s="38"/>
      <c r="F59" s="38"/>
      <c r="G59" s="38"/>
    </row>
    <row r="60" spans="1:7" s="25" customFormat="1" ht="22.5" customHeight="1">
      <c r="A60" s="53" t="s">
        <v>45</v>
      </c>
      <c r="B60" s="40" t="s">
        <v>47</v>
      </c>
      <c r="C60" s="38"/>
      <c r="D60" s="38"/>
      <c r="E60" s="38"/>
      <c r="F60" s="38"/>
      <c r="G60" s="38"/>
    </row>
    <row r="61" spans="1:7" s="25" customFormat="1" ht="18.75">
      <c r="A61" s="34"/>
      <c r="C61" s="38"/>
      <c r="D61" s="38"/>
      <c r="E61" s="38"/>
      <c r="F61" s="38"/>
      <c r="G61" s="38"/>
    </row>
    <row r="62" spans="2:7" s="25" customFormat="1" ht="37.5">
      <c r="B62" s="57" t="s">
        <v>67</v>
      </c>
      <c r="C62" s="54"/>
      <c r="D62" s="68" t="s">
        <v>66</v>
      </c>
      <c r="E62" s="68"/>
      <c r="G62" s="38"/>
    </row>
    <row r="63" spans="1:4" ht="15.75">
      <c r="A63" s="12"/>
      <c r="B63" s="23"/>
      <c r="D63" s="11"/>
    </row>
    <row r="64" spans="1:4" ht="15.75">
      <c r="A64" s="12"/>
      <c r="B64" s="23"/>
      <c r="D64" s="11"/>
    </row>
    <row r="65" spans="1:4" ht="15.75">
      <c r="A65" s="12"/>
      <c r="B65" s="23"/>
      <c r="D65" s="11"/>
    </row>
    <row r="66" spans="1:4" ht="15.75">
      <c r="A66" s="12"/>
      <c r="B66" s="23"/>
      <c r="D66" s="11"/>
    </row>
    <row r="67" spans="1:4" ht="15.75">
      <c r="A67" s="12"/>
      <c r="B67" s="23"/>
      <c r="D67" s="11"/>
    </row>
    <row r="68" spans="2:7" s="25" customFormat="1" ht="16.5" customHeight="1">
      <c r="B68" s="25" t="s">
        <v>17</v>
      </c>
      <c r="C68" s="37">
        <f>+C70*8</f>
        <v>1920</v>
      </c>
      <c r="E68" s="36"/>
      <c r="G68" s="38"/>
    </row>
    <row r="69" spans="2:7" s="25" customFormat="1" ht="30" customHeight="1">
      <c r="B69" s="25" t="s">
        <v>16</v>
      </c>
      <c r="C69" s="37">
        <f>+C70/5</f>
        <v>48</v>
      </c>
      <c r="E69" s="36"/>
      <c r="G69" s="38"/>
    </row>
    <row r="70" spans="2:7" s="25" customFormat="1" ht="23.25" customHeight="1">
      <c r="B70" s="25" t="s">
        <v>15</v>
      </c>
      <c r="C70" s="37">
        <v>240</v>
      </c>
      <c r="E70" s="36"/>
      <c r="G70" s="38"/>
    </row>
    <row r="71" spans="1:7" ht="174" customHeight="1">
      <c r="A71" s="64" t="s">
        <v>28</v>
      </c>
      <c r="B71" s="65"/>
      <c r="C71" s="65"/>
      <c r="D71" s="65"/>
      <c r="E71" s="65"/>
      <c r="F71" s="65"/>
      <c r="G71" s="65"/>
    </row>
    <row r="72" spans="1:4" ht="18.75">
      <c r="A72" s="12"/>
      <c r="B72" s="13"/>
      <c r="D72" s="11"/>
    </row>
    <row r="73" spans="1:2" ht="15.75">
      <c r="A73" s="27"/>
      <c r="B73" s="10"/>
    </row>
    <row r="74" ht="15.75">
      <c r="A74" s="9"/>
    </row>
  </sheetData>
  <sheetProtection/>
  <mergeCells count="11">
    <mergeCell ref="A51:G51"/>
    <mergeCell ref="C1:G1"/>
    <mergeCell ref="A15:B15"/>
    <mergeCell ref="A71:G71"/>
    <mergeCell ref="A4:G4"/>
    <mergeCell ref="C2:G2"/>
    <mergeCell ref="D62:E62"/>
    <mergeCell ref="A13:F13"/>
    <mergeCell ref="A37:G37"/>
    <mergeCell ref="A40:G40"/>
    <mergeCell ref="A47:G47"/>
  </mergeCells>
  <printOptions/>
  <pageMargins left="0" right="0" top="0.1968503937007874" bottom="0.1968503937007874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2014-02-24T02:55:59Z</cp:lastPrinted>
  <dcterms:created xsi:type="dcterms:W3CDTF">2013-09-14T06:14:05Z</dcterms:created>
  <dcterms:modified xsi:type="dcterms:W3CDTF">2014-02-24T03:30:07Z</dcterms:modified>
  <cp:category/>
  <cp:version/>
  <cp:contentType/>
  <cp:contentStatus/>
</cp:coreProperties>
</file>