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<sst xmlns="http://schemas.openxmlformats.org/spreadsheetml/2006/main" count="225" uniqueCount="152">
  <si>
    <t>SỞ Y TẾ TP. HỒ CHÍ MINH</t>
  </si>
  <si>
    <t>CỘNG HOÀ XÃ HỘI CHỦ NGHĨA VIỆT NAM</t>
  </si>
  <si>
    <t>BỆNH VIỆN TỪ DŨ</t>
  </si>
  <si>
    <t>Độc lập - Tự do - Hạnh phúc</t>
  </si>
  <si>
    <t xml:space="preserve">                                                                   TP.Hồ Chí Minh, ngày            tháng      năm 2018</t>
  </si>
  <si>
    <t>DANH SÁCH NHÀ THẦU VÀ HÀNG HÓA TRÚNG THẦU</t>
  </si>
  <si>
    <t>Gói thầu : Mua sắm thuốc trong khi chờ kết quả đấu thầu năm 2017-2018 (lần 3)</t>
  </si>
  <si>
    <t>(Đính kèm Quyết định số    1703/QĐ-BVTD ngày      18    tháng      06     năm 2018 của bệnh viện Từ Dũ)</t>
  </si>
  <si>
    <t>TT</t>
  </si>
  <si>
    <t>Nhà thầu trúng thầu</t>
  </si>
  <si>
    <t>MÃ SỐ</t>
  </si>
  <si>
    <t>STT
thuốc
theo
TT 40</t>
  </si>
  <si>
    <t>Tên hoạt chất</t>
  </si>
  <si>
    <t>Tên biệt dược</t>
  </si>
  <si>
    <t>Hàm lượng</t>
  </si>
  <si>
    <t>Dạng 
bào chế</t>
  </si>
  <si>
    <t>Dạng trình bày</t>
  </si>
  <si>
    <t>Hãng sản xuất</t>
  </si>
  <si>
    <t>Nước sản xuất</t>
  </si>
  <si>
    <t>Số Visa hoặc GPNK</t>
  </si>
  <si>
    <t>Đơn vị</t>
  </si>
  <si>
    <t>Số lượng</t>
  </si>
  <si>
    <t>Đơn giá (có VAT)</t>
  </si>
  <si>
    <t>Thành tiền</t>
  </si>
  <si>
    <t>Phân nhóm theo TCKT và TCCN</t>
  </si>
  <si>
    <t xml:space="preserve">CÔNG TY CPDP 3/2 </t>
  </si>
  <si>
    <t>06NA0002</t>
  </si>
  <si>
    <t>Natri clorid</t>
  </si>
  <si>
    <t>Natri clorid F.T</t>
  </si>
  <si>
    <t>VIỆT NAM</t>
  </si>
  <si>
    <t>VD-20417-14</t>
  </si>
  <si>
    <t xml:space="preserve"> Lọ</t>
  </si>
  <si>
    <t>Nhóm 3</t>
  </si>
  <si>
    <t>Cộng mặt hàng : 01 loại</t>
  </si>
  <si>
    <t>Công ty Cổ phần Dược Phẩm TBYT Hà Nội</t>
  </si>
  <si>
    <t>07LI0001</t>
  </si>
  <si>
    <t>Lidocain hydroclorid</t>
  </si>
  <si>
    <t>Lidocain Kabi 2%</t>
  </si>
  <si>
    <t>Công ty CP Dược - Trang thiết bị y tế Bình Định</t>
  </si>
  <si>
    <t>Việt Nam</t>
  </si>
  <si>
    <t>09NA0013</t>
  </si>
  <si>
    <t>Natri clorid 0,9%</t>
  </si>
  <si>
    <t>Chai 500ml</t>
  </si>
  <si>
    <t>Chai</t>
  </si>
  <si>
    <t>09NC0001</t>
  </si>
  <si>
    <t>Nước cất pha tiêm</t>
  </si>
  <si>
    <t>07NU0002</t>
  </si>
  <si>
    <t xml:space="preserve"> Nước cất pha tiêm</t>
  </si>
  <si>
    <t>Chai 100ml</t>
  </si>
  <si>
    <t>Cộng mặt hàng : 04 loại</t>
  </si>
  <si>
    <t>CÔNG TY CPDP TRUNG ƯƠNG CODUPHA</t>
  </si>
  <si>
    <t>07NI0005</t>
  </si>
  <si>
    <t>Niglyvid</t>
  </si>
  <si>
    <t>Ống 10ml</t>
  </si>
  <si>
    <t>Đức</t>
  </si>
  <si>
    <t>VN-18846-15</t>
  </si>
  <si>
    <t>Ống</t>
  </si>
  <si>
    <t>Nhóm 1</t>
  </si>
  <si>
    <t>14DI0002</t>
  </si>
  <si>
    <t>Diazepam</t>
  </si>
  <si>
    <t>10mg/2ml</t>
  </si>
  <si>
    <t>Ống 2ml</t>
  </si>
  <si>
    <t>VD-25308-16</t>
  </si>
  <si>
    <t>12MO0006</t>
  </si>
  <si>
    <t>Morphin (hydroclorid, sulfat)</t>
  </si>
  <si>
    <t>Morphin (morphin hydroclorid 10mg/ml)</t>
  </si>
  <si>
    <t>10mg/1ml</t>
  </si>
  <si>
    <t>Ống 1ml</t>
  </si>
  <si>
    <t>Chi nhánh công ty CPDP Trung ương Vidipha tại Bình Dương</t>
  </si>
  <si>
    <t>VD-24315-16</t>
  </si>
  <si>
    <t>Cộng mặt hàng : 03 loại</t>
  </si>
  <si>
    <t>CÔNG TY CPDP TRUNG ƯƠNG CPC1</t>
  </si>
  <si>
    <t>07DO0003</t>
  </si>
  <si>
    <t>Dopamin hydroclorid</t>
  </si>
  <si>
    <t>Dopamin Hydrocloride USP 40mg/ml</t>
  </si>
  <si>
    <t>Ống 5ml</t>
  </si>
  <si>
    <t xml:space="preserve"> Rotexmedica GmbH Arzneimittelwerk</t>
  </si>
  <si>
    <t>VN-15124-12</t>
  </si>
  <si>
    <t>07NE0013</t>
  </si>
  <si>
    <t>Neostigmin</t>
  </si>
  <si>
    <t xml:space="preserve">Neostigmine </t>
  </si>
  <si>
    <t>0,5mg/ml</t>
  </si>
  <si>
    <t>VN-15618-12</t>
  </si>
  <si>
    <t>12DO0002</t>
  </si>
  <si>
    <t>Pethidin hydroclorid</t>
  </si>
  <si>
    <t>Dolcontral 50mg/ml</t>
  </si>
  <si>
    <t>Ba Lan</t>
  </si>
  <si>
    <t>VN-11274-10</t>
  </si>
  <si>
    <t>14DA0001</t>
  </si>
  <si>
    <t>Phenobarbital</t>
  </si>
  <si>
    <t>Danotan Inj</t>
  </si>
  <si>
    <t>Hàn Quốc</t>
  </si>
  <si>
    <t>Nhóm 5</t>
  </si>
  <si>
    <t>CÔNG TY CỔ PHẦN HÓA - DƯỢC PHẨM MEKOPHAR</t>
  </si>
  <si>
    <t>08AM0017</t>
  </si>
  <si>
    <t>Ampicilin (muối natri)</t>
  </si>
  <si>
    <t>Ampicillin 1g</t>
  </si>
  <si>
    <t>1g</t>
  </si>
  <si>
    <t/>
  </si>
  <si>
    <t>Công ty cổ phần Hóa – dược phẩm Mekophar</t>
  </si>
  <si>
    <t>Lọ</t>
  </si>
  <si>
    <t>09DE0002</t>
  </si>
  <si>
    <t>Glucose</t>
  </si>
  <si>
    <t>Dextrose 10%</t>
  </si>
  <si>
    <t>VD-20315-13</t>
  </si>
  <si>
    <t>Cộng mặt hàng : 02 loại</t>
  </si>
  <si>
    <t>Công ty TNHH MTV Vimedimex BD</t>
  </si>
  <si>
    <t>09LA0026</t>
  </si>
  <si>
    <t>Ringer lactat</t>
  </si>
  <si>
    <t>Dịch truyền tĩnh mạch Ringer Lactat</t>
  </si>
  <si>
    <t>Công ty TNHH B.Braun Việt Nam</t>
  </si>
  <si>
    <t>VD-30059-18</t>
  </si>
  <si>
    <t>Cộng</t>
  </si>
  <si>
    <t>Công ty TNHH MTV Dược Sài Gòn (Sapharco)</t>
  </si>
  <si>
    <t>14MI0001</t>
  </si>
  <si>
    <t>Midazolam</t>
  </si>
  <si>
    <t>Midazolam
-Hameln 5mg/ml</t>
  </si>
  <si>
    <t>5mg/ml</t>
  </si>
  <si>
    <t>Siegfried Hameln GmbH</t>
  </si>
  <si>
    <t>ĐỨC</t>
  </si>
  <si>
    <t>VN-16993-13</t>
  </si>
  <si>
    <t>Tổng cộng gói thầu :   16 mặt hàng</t>
  </si>
  <si>
    <t>GIÁM ĐỐC</t>
  </si>
  <si>
    <t>Tổng trị giá : 999.956.150 đồng</t>
  </si>
  <si>
    <t>Glyceryl trinitrat (Nitroglycerin)</t>
  </si>
  <si>
    <t>90mg</t>
  </si>
  <si>
    <t>Dung dịch nhỏ mắt, mũi</t>
  </si>
  <si>
    <t>Chai 10ml</t>
  </si>
  <si>
    <t>Dung dịch tiêm</t>
  </si>
  <si>
    <t>Lọ 20ml</t>
  </si>
  <si>
    <t>VD-18804-13</t>
  </si>
  <si>
    <t>0,9g/100ml</t>
  </si>
  <si>
    <t>Dung dịch tiêm truyền</t>
  </si>
  <si>
    <t>Chai nhựa 500ml</t>
  </si>
  <si>
    <t>Công ty CP Fresenius Kabi Bidiphar</t>
  </si>
  <si>
    <t>VD-21954-14</t>
  </si>
  <si>
    <t>Dung môi pha tiêm</t>
  </si>
  <si>
    <t>VD-23172-15</t>
  </si>
  <si>
    <t>10mg</t>
  </si>
  <si>
    <t>Hameln Pharmaceuticals GmbH</t>
  </si>
  <si>
    <t>40mg/ml</t>
  </si>
  <si>
    <t>Dung dịch pha loãng để truyền tĩnh mạch</t>
  </si>
  <si>
    <t>50mg/ml</t>
  </si>
  <si>
    <t>Warsaw Pharmaceutical Works Polfa S.A.</t>
  </si>
  <si>
    <t>100mg/ml</t>
  </si>
  <si>
    <t>Daihan Pharm Co., Ltd.</t>
  </si>
  <si>
    <t>14/2017-P</t>
  </si>
  <si>
    <t>Thuốc bột pha tiêm bắp, tiêm tĩnh mạch</t>
  </si>
  <si>
    <t>Công ty cổ phần hóa dược phẩm Mekophar</t>
  </si>
  <si>
    <t xml:space="preserve">VD-17110-12 </t>
  </si>
  <si>
    <t>10g/100ml</t>
  </si>
  <si>
    <t>Dung dịch truyền tĩnh mạch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</si>
</sst>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_-* #,##0\ _₫_-;\-* #,##0\ _₫_-;_-* &quot;-&quot;??\ _₫_-;_-@_-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VNI-Times"/>
      <family val="0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VNI-Times"/>
      <family val="0"/>
    </font>
    <font>
      <u val="single"/>
      <sz val="12"/>
      <color indexed="8"/>
      <name val="VNI-Times"/>
      <family val="0"/>
    </font>
    <font>
      <sz val="11"/>
      <name val="VNI-Times"/>
      <family val="0"/>
    </font>
    <font>
      <i/>
      <sz val="12"/>
      <name val="Times New Roman"/>
      <family val="1"/>
    </font>
    <font>
      <i/>
      <sz val="10"/>
      <name val="VNI-Times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2" fontId="2" fillId="0" borderId="0" xfId="64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2" fontId="5" fillId="0" borderId="0" xfId="64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2" fontId="7" fillId="0" borderId="0" xfId="64" applyFont="1" applyFill="1" applyBorder="1" applyAlignment="1">
      <alignment horizontal="center" vertical="center"/>
    </xf>
    <xf numFmtId="3" fontId="7" fillId="0" borderId="0" xfId="64" applyNumberFormat="1" applyFont="1" applyFill="1" applyBorder="1" applyAlignment="1">
      <alignment horizontal="center" vertical="center"/>
    </xf>
    <xf numFmtId="0" fontId="1" fillId="0" borderId="0" xfId="58" applyFont="1" applyFill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" fillId="0" borderId="0" xfId="58" applyFont="1" applyFill="1" applyAlignment="1">
      <alignment/>
      <protection/>
    </xf>
    <xf numFmtId="3" fontId="9" fillId="0" borderId="0" xfId="58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42" fontId="11" fillId="0" borderId="0" xfId="64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9" applyFont="1" applyFill="1" applyBorder="1" applyAlignment="1">
      <alignment horizontal="center" vertical="center" wrapText="1"/>
      <protection/>
    </xf>
    <xf numFmtId="0" fontId="18" fillId="0" borderId="10" xfId="55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2" fontId="15" fillId="0" borderId="0" xfId="64" applyFont="1" applyFill="1" applyAlignment="1">
      <alignment horizontal="left" vertical="center"/>
    </xf>
    <xf numFmtId="42" fontId="1" fillId="0" borderId="0" xfId="64" applyFont="1" applyFill="1" applyAlignment="1">
      <alignment vertical="center"/>
    </xf>
    <xf numFmtId="42" fontId="1" fillId="0" borderId="0" xfId="64" applyFont="1" applyFill="1" applyAlignment="1">
      <alignment horizontal="center" vertical="center"/>
    </xf>
    <xf numFmtId="42" fontId="15" fillId="0" borderId="0" xfId="64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 readingOrder="1"/>
    </xf>
    <xf numFmtId="0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 readingOrder="1"/>
    </xf>
    <xf numFmtId="3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9" fontId="18" fillId="0" borderId="10" xfId="0" applyNumberFormat="1" applyFont="1" applyFill="1" applyBorder="1" applyAlignment="1">
      <alignment horizontal="left" vertical="center" wrapText="1"/>
    </xf>
    <xf numFmtId="3" fontId="18" fillId="0" borderId="10" xfId="55" applyNumberFormat="1" applyFont="1" applyFill="1" applyBorder="1" applyAlignment="1">
      <alignment horizontal="center" vertical="center" wrapText="1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3" fontId="18" fillId="0" borderId="10" xfId="55" applyNumberFormat="1" applyFont="1" applyFill="1" applyBorder="1" applyAlignment="1">
      <alignment horizontal="right" vertical="center" wrapText="1"/>
      <protection/>
    </xf>
    <xf numFmtId="3" fontId="18" fillId="0" borderId="10" xfId="57" applyNumberFormat="1" applyFont="1" applyFill="1" applyBorder="1" applyAlignment="1">
      <alignment horizontal="right" vertical="center" wrapText="1"/>
      <protection/>
    </xf>
    <xf numFmtId="0" fontId="23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3" fontId="23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165" fontId="19" fillId="0" borderId="10" xfId="42" applyNumberFormat="1" applyFont="1" applyFill="1" applyBorder="1" applyAlignment="1">
      <alignment vertical="center"/>
    </xf>
    <xf numFmtId="165" fontId="18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23" fillId="0" borderId="10" xfId="57" applyNumberFormat="1" applyFont="1" applyFill="1" applyBorder="1" applyAlignment="1">
      <alignment horizontal="center" vertical="center" wrapText="1"/>
      <protection/>
    </xf>
    <xf numFmtId="3" fontId="23" fillId="0" borderId="10" xfId="57" applyNumberFormat="1" applyFont="1" applyFill="1" applyBorder="1" applyAlignment="1">
      <alignment horizontal="right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0" borderId="10" xfId="42" applyNumberFormat="1" applyFont="1" applyFill="1" applyBorder="1" applyAlignment="1">
      <alignment horizontal="right" vertical="center"/>
    </xf>
    <xf numFmtId="165" fontId="18" fillId="0" borderId="10" xfId="42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center"/>
      <protection/>
    </xf>
    <xf numFmtId="42" fontId="15" fillId="0" borderId="0" xfId="64" applyFont="1" applyFill="1" applyAlignment="1">
      <alignment horizontal="center" vertical="center"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2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3" fontId="23" fillId="0" borderId="10" xfId="57" applyNumberFormat="1" applyFont="1" applyFill="1" applyBorder="1" applyAlignment="1">
      <alignment horizontal="center" vertical="center" wrapText="1"/>
      <protection/>
    </xf>
    <xf numFmtId="42" fontId="11" fillId="0" borderId="0" xfId="64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2" fontId="2" fillId="0" borderId="0" xfId="6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2" fontId="5" fillId="0" borderId="0" xfId="64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TAI CHINH" xfId="56"/>
    <cellStyle name="Normal 8" xfId="57"/>
    <cellStyle name="Normal_Sheet1" xfId="58"/>
    <cellStyle name="Normal_Sheet2" xfId="59"/>
    <cellStyle name="Normal_Sheet5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M12" sqref="M12"/>
    </sheetView>
  </sheetViews>
  <sheetFormatPr defaultColWidth="9.28125" defaultRowHeight="12.75"/>
  <cols>
    <col min="1" max="1" width="4.57421875" style="4" customWidth="1"/>
    <col min="2" max="2" width="10.57421875" style="4" customWidth="1"/>
    <col min="3" max="3" width="10.7109375" style="4" customWidth="1"/>
    <col min="4" max="4" width="5.8515625" style="4" customWidth="1"/>
    <col min="5" max="5" width="9.140625" style="4" customWidth="1"/>
    <col min="6" max="6" width="10.7109375" style="4" customWidth="1"/>
    <col min="7" max="7" width="6.57421875" style="4" customWidth="1"/>
    <col min="8" max="8" width="8.00390625" style="4" customWidth="1"/>
    <col min="9" max="9" width="7.140625" style="46" customWidth="1"/>
    <col min="10" max="10" width="10.421875" style="45" customWidth="1"/>
    <col min="11" max="11" width="6.57421875" style="4" customWidth="1"/>
    <col min="12" max="12" width="7.7109375" style="4" customWidth="1"/>
    <col min="13" max="13" width="5.57421875" style="45" customWidth="1"/>
    <col min="14" max="15" width="8.7109375" style="4" customWidth="1"/>
    <col min="16" max="16" width="14.57421875" style="4" customWidth="1"/>
    <col min="17" max="17" width="6.421875" style="4" customWidth="1"/>
    <col min="18" max="16384" width="9.28125" style="4" customWidth="1"/>
  </cols>
  <sheetData>
    <row r="1" spans="1:17" ht="15.75">
      <c r="A1" s="95" t="s">
        <v>0</v>
      </c>
      <c r="B1" s="95"/>
      <c r="C1" s="95"/>
      <c r="D1" s="95"/>
      <c r="E1" s="95"/>
      <c r="F1" s="96"/>
      <c r="G1" s="1"/>
      <c r="H1" s="1"/>
      <c r="I1" s="2"/>
      <c r="J1" s="1"/>
      <c r="K1" s="97" t="s">
        <v>1</v>
      </c>
      <c r="L1" s="97"/>
      <c r="M1" s="97"/>
      <c r="N1" s="97"/>
      <c r="O1" s="97"/>
      <c r="P1" s="97"/>
      <c r="Q1" s="3"/>
    </row>
    <row r="2" spans="1:17" ht="15.75">
      <c r="A2" s="98" t="s">
        <v>2</v>
      </c>
      <c r="B2" s="98"/>
      <c r="C2" s="98"/>
      <c r="D2" s="98"/>
      <c r="E2" s="98"/>
      <c r="F2" s="98"/>
      <c r="G2" s="5"/>
      <c r="H2" s="5"/>
      <c r="I2" s="6"/>
      <c r="J2" s="5"/>
      <c r="K2" s="99" t="s">
        <v>3</v>
      </c>
      <c r="L2" s="99"/>
      <c r="M2" s="99"/>
      <c r="N2" s="99"/>
      <c r="O2" s="99"/>
      <c r="P2" s="99"/>
      <c r="Q2" s="7"/>
    </row>
    <row r="3" spans="1:17" ht="15.75">
      <c r="A3" s="8"/>
      <c r="B3" s="8"/>
      <c r="C3" s="8"/>
      <c r="D3" s="8"/>
      <c r="E3" s="8"/>
      <c r="F3" s="8"/>
      <c r="G3" s="8"/>
      <c r="H3" s="8"/>
      <c r="I3" s="9"/>
      <c r="J3" s="10"/>
      <c r="K3" s="10"/>
      <c r="L3" s="10"/>
      <c r="M3" s="10"/>
      <c r="N3" s="10"/>
      <c r="O3" s="11"/>
      <c r="P3" s="10"/>
      <c r="Q3" s="10"/>
    </row>
    <row r="4" spans="1:17" ht="15.75">
      <c r="A4" s="12"/>
      <c r="B4" s="12"/>
      <c r="C4" s="12"/>
      <c r="D4" s="12"/>
      <c r="E4" s="13"/>
      <c r="F4" s="12"/>
      <c r="G4" s="12"/>
      <c r="H4" s="12"/>
      <c r="I4" s="14"/>
      <c r="J4" s="13" t="s">
        <v>4</v>
      </c>
      <c r="K4" s="13"/>
      <c r="L4" s="13"/>
      <c r="M4" s="13"/>
      <c r="N4" s="13"/>
      <c r="O4" s="15"/>
      <c r="P4" s="13"/>
      <c r="Q4" s="13"/>
    </row>
    <row r="5" spans="1:17" ht="12.75">
      <c r="A5" s="16"/>
      <c r="B5" s="16"/>
      <c r="C5" s="16"/>
      <c r="D5" s="16"/>
      <c r="E5" s="17"/>
      <c r="F5" s="16"/>
      <c r="G5" s="16"/>
      <c r="H5" s="16"/>
      <c r="I5" s="18"/>
      <c r="J5" s="16"/>
      <c r="K5" s="17"/>
      <c r="L5" s="17"/>
      <c r="M5" s="16"/>
      <c r="N5" s="16"/>
      <c r="O5" s="19"/>
      <c r="P5" s="20"/>
      <c r="Q5" s="20"/>
    </row>
    <row r="6" spans="1:17" ht="18.75">
      <c r="A6" s="91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21"/>
    </row>
    <row r="7" spans="1:17" ht="16.5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22"/>
    </row>
    <row r="8" spans="1:17" ht="15">
      <c r="A8" s="93" t="s">
        <v>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23"/>
    </row>
    <row r="9" spans="1:17" ht="12.7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24"/>
    </row>
    <row r="10" spans="1:17" s="25" customFormat="1" ht="90" customHeight="1">
      <c r="A10" s="61" t="s">
        <v>8</v>
      </c>
      <c r="B10" s="27" t="s">
        <v>9</v>
      </c>
      <c r="C10" s="61" t="s">
        <v>10</v>
      </c>
      <c r="D10" s="62" t="s">
        <v>11</v>
      </c>
      <c r="E10" s="63" t="s">
        <v>12</v>
      </c>
      <c r="F10" s="63" t="s">
        <v>13</v>
      </c>
      <c r="G10" s="63" t="s">
        <v>14</v>
      </c>
      <c r="H10" s="63" t="s">
        <v>15</v>
      </c>
      <c r="I10" s="64" t="s">
        <v>16</v>
      </c>
      <c r="J10" s="65" t="s">
        <v>17</v>
      </c>
      <c r="K10" s="65" t="s">
        <v>18</v>
      </c>
      <c r="L10" s="66" t="s">
        <v>19</v>
      </c>
      <c r="M10" s="66" t="s">
        <v>20</v>
      </c>
      <c r="N10" s="67" t="s">
        <v>21</v>
      </c>
      <c r="O10" s="68" t="s">
        <v>22</v>
      </c>
      <c r="P10" s="62" t="s">
        <v>23</v>
      </c>
      <c r="Q10" s="66" t="s">
        <v>24</v>
      </c>
    </row>
    <row r="11" spans="1:17" s="25" customFormat="1" ht="15">
      <c r="A11" s="61">
        <v>1</v>
      </c>
      <c r="B11" s="27">
        <v>2</v>
      </c>
      <c r="C11" s="61"/>
      <c r="D11" s="61"/>
      <c r="E11" s="62">
        <v>3</v>
      </c>
      <c r="F11" s="62">
        <v>4</v>
      </c>
      <c r="G11" s="62">
        <v>5</v>
      </c>
      <c r="H11" s="62">
        <v>6</v>
      </c>
      <c r="I11" s="69">
        <v>7</v>
      </c>
      <c r="J11" s="62">
        <v>8</v>
      </c>
      <c r="K11" s="62">
        <v>9</v>
      </c>
      <c r="L11" s="62">
        <v>10</v>
      </c>
      <c r="M11" s="62">
        <v>11</v>
      </c>
      <c r="N11" s="67">
        <v>12</v>
      </c>
      <c r="O11" s="68">
        <v>13</v>
      </c>
      <c r="P11" s="62">
        <v>14</v>
      </c>
      <c r="Q11" s="62">
        <v>16</v>
      </c>
    </row>
    <row r="12" spans="1:17" s="25" customFormat="1" ht="86.25" customHeight="1">
      <c r="A12" s="70">
        <v>1</v>
      </c>
      <c r="B12" s="47" t="s">
        <v>25</v>
      </c>
      <c r="C12" s="71" t="s">
        <v>26</v>
      </c>
      <c r="D12" s="31">
        <v>1021</v>
      </c>
      <c r="E12" s="48" t="s">
        <v>27</v>
      </c>
      <c r="F12" s="48" t="s">
        <v>28</v>
      </c>
      <c r="G12" s="48" t="s">
        <v>125</v>
      </c>
      <c r="H12" s="48" t="s">
        <v>126</v>
      </c>
      <c r="I12" s="48" t="s">
        <v>127</v>
      </c>
      <c r="J12" s="49" t="s">
        <v>25</v>
      </c>
      <c r="K12" s="49" t="s">
        <v>29</v>
      </c>
      <c r="L12" s="49" t="s">
        <v>30</v>
      </c>
      <c r="M12" s="51" t="s">
        <v>43</v>
      </c>
      <c r="N12" s="50">
        <v>20000</v>
      </c>
      <c r="O12" s="72">
        <v>1236</v>
      </c>
      <c r="P12" s="73">
        <f>N12*O12</f>
        <v>24720000</v>
      </c>
      <c r="Q12" s="26" t="s">
        <v>32</v>
      </c>
    </row>
    <row r="13" spans="1:17" s="25" customFormat="1" ht="23.25" customHeight="1">
      <c r="A13" s="70"/>
      <c r="B13" s="74"/>
      <c r="C13" s="74"/>
      <c r="D13" s="74"/>
      <c r="E13" s="75"/>
      <c r="F13" s="89" t="s">
        <v>33</v>
      </c>
      <c r="G13" s="89"/>
      <c r="H13" s="89"/>
      <c r="I13" s="89"/>
      <c r="J13" s="89"/>
      <c r="K13" s="89"/>
      <c r="L13" s="66"/>
      <c r="M13" s="76"/>
      <c r="N13" s="77"/>
      <c r="O13" s="77"/>
      <c r="P13" s="78">
        <f>SUM(P12)</f>
        <v>24720000</v>
      </c>
      <c r="Q13" s="79"/>
    </row>
    <row r="14" spans="1:17" s="25" customFormat="1" ht="66.75" customHeight="1">
      <c r="A14" s="70">
        <v>2</v>
      </c>
      <c r="B14" s="27" t="s">
        <v>34</v>
      </c>
      <c r="C14" s="71" t="s">
        <v>35</v>
      </c>
      <c r="D14" s="31">
        <v>486</v>
      </c>
      <c r="E14" s="52" t="s">
        <v>36</v>
      </c>
      <c r="F14" s="52" t="s">
        <v>37</v>
      </c>
      <c r="G14" s="53">
        <v>0.02</v>
      </c>
      <c r="H14" s="52" t="s">
        <v>128</v>
      </c>
      <c r="I14" s="52" t="s">
        <v>129</v>
      </c>
      <c r="J14" s="54" t="s">
        <v>38</v>
      </c>
      <c r="K14" s="55" t="s">
        <v>39</v>
      </c>
      <c r="L14" s="29" t="s">
        <v>130</v>
      </c>
      <c r="M14" s="55" t="s">
        <v>31</v>
      </c>
      <c r="N14" s="50">
        <v>1250</v>
      </c>
      <c r="O14" s="72">
        <v>13650</v>
      </c>
      <c r="P14" s="73">
        <v>17062500</v>
      </c>
      <c r="Q14" s="26" t="s">
        <v>32</v>
      </c>
    </row>
    <row r="15" spans="1:17" s="25" customFormat="1" ht="72" customHeight="1">
      <c r="A15" s="70">
        <v>3</v>
      </c>
      <c r="B15" s="27" t="s">
        <v>34</v>
      </c>
      <c r="C15" s="71" t="s">
        <v>40</v>
      </c>
      <c r="D15" s="31">
        <v>1021</v>
      </c>
      <c r="E15" s="48" t="s">
        <v>27</v>
      </c>
      <c r="F15" s="48" t="s">
        <v>41</v>
      </c>
      <c r="G15" s="48" t="s">
        <v>131</v>
      </c>
      <c r="H15" s="48" t="s">
        <v>132</v>
      </c>
      <c r="I15" s="48" t="s">
        <v>133</v>
      </c>
      <c r="J15" s="54" t="s">
        <v>134</v>
      </c>
      <c r="K15" s="55" t="s">
        <v>39</v>
      </c>
      <c r="L15" s="29" t="s">
        <v>135</v>
      </c>
      <c r="M15" s="51" t="s">
        <v>43</v>
      </c>
      <c r="N15" s="50">
        <v>12000</v>
      </c>
      <c r="O15" s="72">
        <v>8925</v>
      </c>
      <c r="P15" s="73">
        <v>107100000</v>
      </c>
      <c r="Q15" s="26" t="s">
        <v>32</v>
      </c>
    </row>
    <row r="16" spans="1:17" s="25" customFormat="1" ht="75.75" customHeight="1">
      <c r="A16" s="70">
        <v>4</v>
      </c>
      <c r="B16" s="27" t="s">
        <v>34</v>
      </c>
      <c r="C16" s="71" t="s">
        <v>44</v>
      </c>
      <c r="D16" s="31">
        <v>1028</v>
      </c>
      <c r="E16" s="48" t="s">
        <v>45</v>
      </c>
      <c r="F16" s="48" t="s">
        <v>45</v>
      </c>
      <c r="G16" s="48"/>
      <c r="H16" s="48" t="s">
        <v>136</v>
      </c>
      <c r="I16" s="48" t="s">
        <v>42</v>
      </c>
      <c r="J16" s="54" t="s">
        <v>134</v>
      </c>
      <c r="K16" s="55" t="s">
        <v>39</v>
      </c>
      <c r="L16" s="29" t="s">
        <v>137</v>
      </c>
      <c r="M16" s="51" t="s">
        <v>43</v>
      </c>
      <c r="N16" s="50">
        <v>6000</v>
      </c>
      <c r="O16" s="72">
        <v>8925</v>
      </c>
      <c r="P16" s="73">
        <v>53550000</v>
      </c>
      <c r="Q16" s="26" t="s">
        <v>32</v>
      </c>
    </row>
    <row r="17" spans="1:17" s="25" customFormat="1" ht="97.5" customHeight="1">
      <c r="A17" s="70">
        <v>5</v>
      </c>
      <c r="B17" s="27" t="s">
        <v>34</v>
      </c>
      <c r="C17" s="71" t="s">
        <v>46</v>
      </c>
      <c r="D17" s="31">
        <v>1028</v>
      </c>
      <c r="E17" s="48" t="s">
        <v>47</v>
      </c>
      <c r="F17" s="48" t="s">
        <v>45</v>
      </c>
      <c r="G17" s="48"/>
      <c r="H17" s="48" t="s">
        <v>136</v>
      </c>
      <c r="I17" s="48" t="s">
        <v>48</v>
      </c>
      <c r="J17" s="54" t="s">
        <v>134</v>
      </c>
      <c r="K17" s="55" t="s">
        <v>39</v>
      </c>
      <c r="L17" s="29" t="s">
        <v>137</v>
      </c>
      <c r="M17" s="51" t="s">
        <v>43</v>
      </c>
      <c r="N17" s="50">
        <v>11000</v>
      </c>
      <c r="O17" s="72">
        <v>6800</v>
      </c>
      <c r="P17" s="73">
        <v>74800000</v>
      </c>
      <c r="Q17" s="26" t="s">
        <v>32</v>
      </c>
    </row>
    <row r="18" spans="1:17" s="25" customFormat="1" ht="23.25" customHeight="1">
      <c r="A18" s="70"/>
      <c r="B18" s="74"/>
      <c r="C18" s="74"/>
      <c r="D18" s="74"/>
      <c r="E18" s="75"/>
      <c r="F18" s="89" t="s">
        <v>49</v>
      </c>
      <c r="G18" s="89"/>
      <c r="H18" s="89"/>
      <c r="I18" s="89"/>
      <c r="J18" s="89"/>
      <c r="K18" s="89"/>
      <c r="L18" s="66"/>
      <c r="M18" s="76"/>
      <c r="N18" s="77"/>
      <c r="O18" s="77"/>
      <c r="P18" s="78">
        <f>SUM(P14:P17)</f>
        <v>252512500</v>
      </c>
      <c r="Q18" s="79"/>
    </row>
    <row r="19" spans="1:17" s="25" customFormat="1" ht="63" customHeight="1">
      <c r="A19" s="70">
        <v>6</v>
      </c>
      <c r="B19" s="27" t="s">
        <v>50</v>
      </c>
      <c r="C19" s="71" t="s">
        <v>51</v>
      </c>
      <c r="D19" s="31">
        <v>478</v>
      </c>
      <c r="E19" s="48" t="s">
        <v>124</v>
      </c>
      <c r="F19" s="48" t="s">
        <v>52</v>
      </c>
      <c r="G19" s="48" t="s">
        <v>138</v>
      </c>
      <c r="H19" s="48" t="s">
        <v>128</v>
      </c>
      <c r="I19" s="48" t="s">
        <v>53</v>
      </c>
      <c r="J19" s="51" t="s">
        <v>139</v>
      </c>
      <c r="K19" s="55" t="s">
        <v>54</v>
      </c>
      <c r="L19" s="28" t="s">
        <v>55</v>
      </c>
      <c r="M19" s="56" t="s">
        <v>56</v>
      </c>
      <c r="N19" s="50">
        <v>50</v>
      </c>
      <c r="O19" s="80">
        <v>80283</v>
      </c>
      <c r="P19" s="81">
        <v>4014150</v>
      </c>
      <c r="Q19" s="26" t="s">
        <v>57</v>
      </c>
    </row>
    <row r="20" spans="1:17" s="25" customFormat="1" ht="85.5" customHeight="1">
      <c r="A20" s="70">
        <v>7</v>
      </c>
      <c r="B20" s="27" t="s">
        <v>50</v>
      </c>
      <c r="C20" s="71" t="s">
        <v>58</v>
      </c>
      <c r="D20" s="31">
        <v>933</v>
      </c>
      <c r="E20" s="48" t="s">
        <v>59</v>
      </c>
      <c r="F20" s="48" t="s">
        <v>59</v>
      </c>
      <c r="G20" s="48" t="s">
        <v>60</v>
      </c>
      <c r="H20" s="48" t="s">
        <v>128</v>
      </c>
      <c r="I20" s="48" t="s">
        <v>61</v>
      </c>
      <c r="J20" s="54" t="s">
        <v>68</v>
      </c>
      <c r="K20" s="55" t="s">
        <v>39</v>
      </c>
      <c r="L20" s="28" t="s">
        <v>62</v>
      </c>
      <c r="M20" s="48" t="s">
        <v>56</v>
      </c>
      <c r="N20" s="50">
        <v>50</v>
      </c>
      <c r="O20" s="72">
        <v>4410</v>
      </c>
      <c r="P20" s="73">
        <v>220500</v>
      </c>
      <c r="Q20" s="26" t="s">
        <v>32</v>
      </c>
    </row>
    <row r="21" spans="1:17" s="25" customFormat="1" ht="93" customHeight="1">
      <c r="A21" s="70">
        <v>8</v>
      </c>
      <c r="B21" s="27" t="s">
        <v>50</v>
      </c>
      <c r="C21" s="71" t="s">
        <v>63</v>
      </c>
      <c r="D21" s="31">
        <v>16</v>
      </c>
      <c r="E21" s="48" t="s">
        <v>64</v>
      </c>
      <c r="F21" s="48" t="s">
        <v>65</v>
      </c>
      <c r="G21" s="48" t="s">
        <v>66</v>
      </c>
      <c r="H21" s="48" t="s">
        <v>128</v>
      </c>
      <c r="I21" s="48" t="s">
        <v>67</v>
      </c>
      <c r="J21" s="54" t="s">
        <v>68</v>
      </c>
      <c r="K21" s="55" t="s">
        <v>39</v>
      </c>
      <c r="L21" s="28" t="s">
        <v>69</v>
      </c>
      <c r="M21" s="48" t="s">
        <v>56</v>
      </c>
      <c r="N21" s="50">
        <v>15000</v>
      </c>
      <c r="O21" s="72">
        <v>4200</v>
      </c>
      <c r="P21" s="73">
        <v>63000000</v>
      </c>
      <c r="Q21" s="26" t="s">
        <v>32</v>
      </c>
    </row>
    <row r="22" spans="1:17" s="25" customFormat="1" ht="23.25" customHeight="1">
      <c r="A22" s="70"/>
      <c r="B22" s="74"/>
      <c r="C22" s="74"/>
      <c r="D22" s="74"/>
      <c r="E22" s="75"/>
      <c r="F22" s="89" t="s">
        <v>70</v>
      </c>
      <c r="G22" s="89"/>
      <c r="H22" s="89"/>
      <c r="I22" s="89"/>
      <c r="J22" s="89"/>
      <c r="K22" s="89"/>
      <c r="L22" s="66"/>
      <c r="M22" s="76"/>
      <c r="N22" s="77"/>
      <c r="O22" s="77"/>
      <c r="P22" s="78">
        <f>SUM(P19:P21)</f>
        <v>67234650</v>
      </c>
      <c r="Q22" s="79"/>
    </row>
    <row r="23" spans="1:17" s="25" customFormat="1" ht="81.75" customHeight="1">
      <c r="A23" s="70">
        <v>9</v>
      </c>
      <c r="B23" s="27" t="s">
        <v>71</v>
      </c>
      <c r="C23" s="27" t="s">
        <v>72</v>
      </c>
      <c r="D23" s="31">
        <v>534</v>
      </c>
      <c r="E23" s="48" t="s">
        <v>73</v>
      </c>
      <c r="F23" s="48" t="s">
        <v>74</v>
      </c>
      <c r="G23" s="48" t="s">
        <v>140</v>
      </c>
      <c r="H23" s="48" t="s">
        <v>141</v>
      </c>
      <c r="I23" s="48" t="s">
        <v>75</v>
      </c>
      <c r="J23" s="51" t="s">
        <v>76</v>
      </c>
      <c r="K23" s="55" t="s">
        <v>54</v>
      </c>
      <c r="L23" s="29" t="s">
        <v>77</v>
      </c>
      <c r="M23" s="57" t="s">
        <v>56</v>
      </c>
      <c r="N23" s="82">
        <v>100</v>
      </c>
      <c r="O23" s="80">
        <v>19950</v>
      </c>
      <c r="P23" s="81">
        <v>1995000</v>
      </c>
      <c r="Q23" s="26" t="s">
        <v>57</v>
      </c>
    </row>
    <row r="24" spans="1:17" s="25" customFormat="1" ht="64.5" customHeight="1">
      <c r="A24" s="70">
        <v>10</v>
      </c>
      <c r="B24" s="27" t="s">
        <v>71</v>
      </c>
      <c r="C24" s="27" t="s">
        <v>78</v>
      </c>
      <c r="D24" s="31">
        <v>832</v>
      </c>
      <c r="E24" s="48" t="s">
        <v>79</v>
      </c>
      <c r="F24" s="48" t="s">
        <v>80</v>
      </c>
      <c r="G24" s="48" t="s">
        <v>81</v>
      </c>
      <c r="H24" s="48" t="s">
        <v>128</v>
      </c>
      <c r="I24" s="48" t="s">
        <v>67</v>
      </c>
      <c r="J24" s="51" t="s">
        <v>76</v>
      </c>
      <c r="K24" s="55" t="s">
        <v>54</v>
      </c>
      <c r="L24" s="29" t="s">
        <v>82</v>
      </c>
      <c r="M24" s="56" t="s">
        <v>56</v>
      </c>
      <c r="N24" s="50">
        <v>6400</v>
      </c>
      <c r="O24" s="80">
        <v>8400</v>
      </c>
      <c r="P24" s="81">
        <v>53760000</v>
      </c>
      <c r="Q24" s="26" t="s">
        <v>57</v>
      </c>
    </row>
    <row r="25" spans="1:17" s="25" customFormat="1" ht="73.5" customHeight="1">
      <c r="A25" s="70">
        <v>11</v>
      </c>
      <c r="B25" s="27" t="s">
        <v>71</v>
      </c>
      <c r="C25" s="27" t="s">
        <v>83</v>
      </c>
      <c r="D25" s="31">
        <v>54</v>
      </c>
      <c r="E25" s="48" t="s">
        <v>84</v>
      </c>
      <c r="F25" s="48" t="s">
        <v>85</v>
      </c>
      <c r="G25" s="48" t="s">
        <v>142</v>
      </c>
      <c r="H25" s="48" t="s">
        <v>128</v>
      </c>
      <c r="I25" s="48" t="s">
        <v>61</v>
      </c>
      <c r="J25" s="58" t="s">
        <v>143</v>
      </c>
      <c r="K25" s="55" t="s">
        <v>86</v>
      </c>
      <c r="L25" s="29" t="s">
        <v>87</v>
      </c>
      <c r="M25" s="56" t="s">
        <v>56</v>
      </c>
      <c r="N25" s="50">
        <v>4000</v>
      </c>
      <c r="O25" s="80">
        <v>16800</v>
      </c>
      <c r="P25" s="81">
        <v>67200000</v>
      </c>
      <c r="Q25" s="26" t="s">
        <v>57</v>
      </c>
    </row>
    <row r="26" spans="1:17" s="25" customFormat="1" ht="84" customHeight="1">
      <c r="A26" s="70">
        <v>12</v>
      </c>
      <c r="B26" s="27" t="s">
        <v>71</v>
      </c>
      <c r="C26" s="27" t="s">
        <v>88</v>
      </c>
      <c r="D26" s="31">
        <v>136</v>
      </c>
      <c r="E26" s="48" t="s">
        <v>89</v>
      </c>
      <c r="F26" s="48" t="s">
        <v>90</v>
      </c>
      <c r="G26" s="48" t="s">
        <v>144</v>
      </c>
      <c r="H26" s="48" t="s">
        <v>128</v>
      </c>
      <c r="I26" s="48" t="s">
        <v>67</v>
      </c>
      <c r="J26" s="54" t="s">
        <v>145</v>
      </c>
      <c r="K26" s="55" t="s">
        <v>91</v>
      </c>
      <c r="L26" s="29" t="s">
        <v>146</v>
      </c>
      <c r="M26" s="56" t="s">
        <v>56</v>
      </c>
      <c r="N26" s="50">
        <v>220</v>
      </c>
      <c r="O26" s="72">
        <v>11500</v>
      </c>
      <c r="P26" s="73">
        <v>2530000</v>
      </c>
      <c r="Q26" s="26" t="s">
        <v>92</v>
      </c>
    </row>
    <row r="27" spans="1:17" s="25" customFormat="1" ht="23.25" customHeight="1">
      <c r="A27" s="70"/>
      <c r="B27" s="74"/>
      <c r="C27" s="74"/>
      <c r="D27" s="74"/>
      <c r="E27" s="75"/>
      <c r="F27" s="89" t="s">
        <v>49</v>
      </c>
      <c r="G27" s="89"/>
      <c r="H27" s="89"/>
      <c r="I27" s="89"/>
      <c r="J27" s="89"/>
      <c r="K27" s="89"/>
      <c r="L27" s="66"/>
      <c r="M27" s="76"/>
      <c r="N27" s="77"/>
      <c r="O27" s="77"/>
      <c r="P27" s="78">
        <f>SUM(P23:P26)</f>
        <v>125485000</v>
      </c>
      <c r="Q27" s="79"/>
    </row>
    <row r="28" spans="1:17" s="25" customFormat="1" ht="87" customHeight="1">
      <c r="A28" s="70">
        <v>13</v>
      </c>
      <c r="B28" s="27" t="s">
        <v>93</v>
      </c>
      <c r="C28" s="27" t="s">
        <v>94</v>
      </c>
      <c r="D28" s="31">
        <v>157</v>
      </c>
      <c r="E28" s="48" t="s">
        <v>95</v>
      </c>
      <c r="F28" s="48" t="s">
        <v>96</v>
      </c>
      <c r="G28" s="48" t="s">
        <v>97</v>
      </c>
      <c r="H28" s="48" t="s">
        <v>147</v>
      </c>
      <c r="I28" s="48" t="s">
        <v>98</v>
      </c>
      <c r="J28" s="54" t="s">
        <v>148</v>
      </c>
      <c r="K28" s="55" t="s">
        <v>39</v>
      </c>
      <c r="L28" s="54" t="s">
        <v>149</v>
      </c>
      <c r="M28" s="48" t="s">
        <v>100</v>
      </c>
      <c r="N28" s="50">
        <v>10000</v>
      </c>
      <c r="O28" s="72">
        <v>5280</v>
      </c>
      <c r="P28" s="73">
        <v>52800000</v>
      </c>
      <c r="Q28" s="26" t="s">
        <v>32</v>
      </c>
    </row>
    <row r="29" spans="1:17" s="25" customFormat="1" ht="88.5" customHeight="1">
      <c r="A29" s="70">
        <v>14</v>
      </c>
      <c r="B29" s="27" t="s">
        <v>93</v>
      </c>
      <c r="C29" s="27" t="s">
        <v>101</v>
      </c>
      <c r="D29" s="31">
        <v>1015</v>
      </c>
      <c r="E29" s="48" t="s">
        <v>102</v>
      </c>
      <c r="F29" s="48" t="s">
        <v>103</v>
      </c>
      <c r="G29" s="48" t="s">
        <v>150</v>
      </c>
      <c r="H29" s="48" t="s">
        <v>132</v>
      </c>
      <c r="I29" s="48" t="s">
        <v>48</v>
      </c>
      <c r="J29" s="54" t="s">
        <v>99</v>
      </c>
      <c r="K29" s="55" t="s">
        <v>39</v>
      </c>
      <c r="L29" s="54" t="s">
        <v>104</v>
      </c>
      <c r="M29" s="48" t="s">
        <v>43</v>
      </c>
      <c r="N29" s="50">
        <v>14500</v>
      </c>
      <c r="O29" s="72">
        <v>10500</v>
      </c>
      <c r="P29" s="73">
        <v>152250000</v>
      </c>
      <c r="Q29" s="26" t="s">
        <v>32</v>
      </c>
    </row>
    <row r="30" spans="1:17" s="25" customFormat="1" ht="23.25" customHeight="1">
      <c r="A30" s="70"/>
      <c r="B30" s="74"/>
      <c r="C30" s="74"/>
      <c r="D30" s="74"/>
      <c r="E30" s="75"/>
      <c r="F30" s="89" t="s">
        <v>105</v>
      </c>
      <c r="G30" s="89"/>
      <c r="H30" s="89"/>
      <c r="I30" s="89"/>
      <c r="J30" s="89"/>
      <c r="K30" s="89"/>
      <c r="L30" s="66"/>
      <c r="M30" s="76"/>
      <c r="N30" s="77"/>
      <c r="O30" s="77"/>
      <c r="P30" s="78">
        <f>SUM(P28:P29)</f>
        <v>205050000</v>
      </c>
      <c r="Q30" s="79"/>
    </row>
    <row r="31" spans="1:17" s="25" customFormat="1" ht="75" customHeight="1">
      <c r="A31" s="70">
        <v>15</v>
      </c>
      <c r="B31" s="27" t="s">
        <v>106</v>
      </c>
      <c r="C31" s="27" t="s">
        <v>107</v>
      </c>
      <c r="D31" s="31">
        <v>1026</v>
      </c>
      <c r="E31" s="48" t="s">
        <v>108</v>
      </c>
      <c r="F31" s="48" t="s">
        <v>109</v>
      </c>
      <c r="G31" s="48"/>
      <c r="H31" s="48" t="s">
        <v>151</v>
      </c>
      <c r="I31" s="48" t="s">
        <v>42</v>
      </c>
      <c r="J31" s="54" t="s">
        <v>110</v>
      </c>
      <c r="K31" s="55" t="s">
        <v>39</v>
      </c>
      <c r="L31" s="30" t="s">
        <v>111</v>
      </c>
      <c r="M31" s="48" t="s">
        <v>43</v>
      </c>
      <c r="N31" s="50">
        <v>25000</v>
      </c>
      <c r="O31" s="72">
        <v>9450</v>
      </c>
      <c r="P31" s="73">
        <f>N31*O31</f>
        <v>236250000</v>
      </c>
      <c r="Q31" s="26" t="s">
        <v>32</v>
      </c>
    </row>
    <row r="32" spans="1:17" s="25" customFormat="1" ht="21" customHeight="1">
      <c r="A32" s="70"/>
      <c r="B32" s="74"/>
      <c r="C32" s="74"/>
      <c r="D32" s="74"/>
      <c r="E32" s="75"/>
      <c r="F32" s="89" t="s">
        <v>33</v>
      </c>
      <c r="G32" s="89"/>
      <c r="H32" s="89"/>
      <c r="I32" s="89"/>
      <c r="J32" s="89"/>
      <c r="K32" s="89"/>
      <c r="L32" s="66"/>
      <c r="M32" s="76"/>
      <c r="N32" s="90" t="s">
        <v>112</v>
      </c>
      <c r="O32" s="90"/>
      <c r="P32" s="78">
        <f>SUM(P31)</f>
        <v>236250000</v>
      </c>
      <c r="Q32" s="79"/>
    </row>
    <row r="33" spans="1:17" s="25" customFormat="1" ht="87" customHeight="1">
      <c r="A33" s="70">
        <v>16</v>
      </c>
      <c r="B33" s="27" t="s">
        <v>113</v>
      </c>
      <c r="C33" s="27" t="s">
        <v>114</v>
      </c>
      <c r="D33" s="31">
        <v>15</v>
      </c>
      <c r="E33" s="32" t="s">
        <v>115</v>
      </c>
      <c r="F33" s="33" t="s">
        <v>116</v>
      </c>
      <c r="G33" s="49" t="s">
        <v>117</v>
      </c>
      <c r="H33" s="49" t="s">
        <v>128</v>
      </c>
      <c r="I33" s="34" t="s">
        <v>67</v>
      </c>
      <c r="J33" s="30" t="s">
        <v>118</v>
      </c>
      <c r="K33" s="30" t="s">
        <v>119</v>
      </c>
      <c r="L33" s="30" t="s">
        <v>120</v>
      </c>
      <c r="M33" s="30" t="s">
        <v>56</v>
      </c>
      <c r="N33" s="59">
        <v>4800</v>
      </c>
      <c r="O33" s="59">
        <v>18480</v>
      </c>
      <c r="P33" s="60">
        <f>N33*O33</f>
        <v>88704000</v>
      </c>
      <c r="Q33" s="26" t="s">
        <v>57</v>
      </c>
    </row>
    <row r="34" spans="1:17" s="25" customFormat="1" ht="25.5" customHeight="1">
      <c r="A34" s="70"/>
      <c r="B34" s="74"/>
      <c r="C34" s="74"/>
      <c r="D34" s="74"/>
      <c r="E34" s="75"/>
      <c r="F34" s="89" t="s">
        <v>33</v>
      </c>
      <c r="G34" s="89"/>
      <c r="H34" s="89"/>
      <c r="I34" s="89"/>
      <c r="J34" s="89"/>
      <c r="K34" s="89"/>
      <c r="L34" s="66"/>
      <c r="M34" s="76"/>
      <c r="N34" s="90" t="s">
        <v>112</v>
      </c>
      <c r="O34" s="90"/>
      <c r="P34" s="78">
        <f>SUM(P33)</f>
        <v>88704000</v>
      </c>
      <c r="Q34" s="79"/>
    </row>
    <row r="35" spans="1:17" s="25" customFormat="1" ht="21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78">
        <f>+SUM(P12:P34)/2</f>
        <v>999956150</v>
      </c>
      <c r="Q35" s="77"/>
    </row>
    <row r="36" spans="5:17" s="25" customFormat="1" ht="18" customHeight="1">
      <c r="E36" s="35"/>
      <c r="G36" s="36"/>
      <c r="H36" s="36"/>
      <c r="I36" s="37"/>
      <c r="J36" s="36"/>
      <c r="K36" s="38"/>
      <c r="L36" s="38"/>
      <c r="M36" s="36"/>
      <c r="O36" s="39"/>
      <c r="Q36" s="36"/>
    </row>
    <row r="37" spans="1:17" s="25" customFormat="1" ht="20.25" customHeight="1">
      <c r="A37" s="40"/>
      <c r="B37" s="41" t="s">
        <v>121</v>
      </c>
      <c r="C37" s="41"/>
      <c r="D37" s="41"/>
      <c r="E37" s="42"/>
      <c r="F37" s="42"/>
      <c r="G37" s="43"/>
      <c r="H37" s="43"/>
      <c r="I37" s="42"/>
      <c r="J37" s="85"/>
      <c r="K37" s="85"/>
      <c r="L37" s="85"/>
      <c r="M37" s="85"/>
      <c r="N37" s="85" t="s">
        <v>122</v>
      </c>
      <c r="O37" s="85"/>
      <c r="P37" s="44"/>
      <c r="Q37" s="44"/>
    </row>
    <row r="38" spans="1:17" s="25" customFormat="1" ht="21" customHeight="1">
      <c r="A38" s="40"/>
      <c r="B38" s="41" t="s">
        <v>123</v>
      </c>
      <c r="C38" s="41"/>
      <c r="D38" s="41"/>
      <c r="E38" s="42"/>
      <c r="F38" s="42"/>
      <c r="G38" s="43"/>
      <c r="H38" s="43"/>
      <c r="I38" s="42"/>
      <c r="J38" s="83"/>
      <c r="K38" s="83"/>
      <c r="L38" s="83"/>
      <c r="M38" s="83"/>
      <c r="N38" s="83"/>
      <c r="O38" s="83"/>
      <c r="P38" s="83"/>
      <c r="Q38" s="83"/>
    </row>
    <row r="39" spans="8:17" ht="24" customHeight="1">
      <c r="H39" s="45"/>
      <c r="J39" s="84"/>
      <c r="K39" s="84"/>
      <c r="L39" s="84"/>
      <c r="M39" s="84"/>
      <c r="N39" s="84"/>
      <c r="O39" s="84"/>
      <c r="P39" s="84"/>
      <c r="Q39" s="84"/>
    </row>
    <row r="40" spans="8:17" ht="69" customHeight="1">
      <c r="H40" s="45"/>
      <c r="M40" s="20"/>
      <c r="Q40" s="45"/>
    </row>
    <row r="41" spans="8:17" ht="69" customHeight="1">
      <c r="H41" s="45"/>
      <c r="M41" s="20"/>
      <c r="Q41" s="45"/>
    </row>
    <row r="42" spans="8:17" ht="69" customHeight="1">
      <c r="H42" s="45"/>
      <c r="M42" s="20"/>
      <c r="Q42" s="45"/>
    </row>
    <row r="43" spans="8:17" ht="69" customHeight="1">
      <c r="H43" s="45"/>
      <c r="M43" s="20"/>
      <c r="Q43" s="45"/>
    </row>
    <row r="44" spans="8:17" ht="69" customHeight="1">
      <c r="H44" s="45"/>
      <c r="M44" s="20"/>
      <c r="Q44" s="45"/>
    </row>
    <row r="45" spans="8:17" ht="69" customHeight="1">
      <c r="H45" s="45"/>
      <c r="M45" s="20"/>
      <c r="Q45" s="45"/>
    </row>
    <row r="46" spans="8:17" ht="69" customHeight="1">
      <c r="H46" s="45"/>
      <c r="M46" s="20"/>
      <c r="Q46" s="45"/>
    </row>
    <row r="47" spans="8:17" ht="69" customHeight="1">
      <c r="H47" s="45"/>
      <c r="M47" s="20"/>
      <c r="Q47" s="45"/>
    </row>
    <row r="48" spans="8:17" ht="69" customHeight="1">
      <c r="H48" s="45"/>
      <c r="M48" s="20"/>
      <c r="Q48" s="45"/>
    </row>
    <row r="49" spans="8:17" ht="69" customHeight="1">
      <c r="H49" s="45"/>
      <c r="M49" s="20"/>
      <c r="Q49" s="45"/>
    </row>
    <row r="50" spans="8:17" ht="69" customHeight="1">
      <c r="H50" s="45"/>
      <c r="M50" s="20"/>
      <c r="Q50" s="45"/>
    </row>
    <row r="51" spans="8:17" ht="69" customHeight="1">
      <c r="H51" s="45"/>
      <c r="M51" s="20"/>
      <c r="Q51" s="45"/>
    </row>
    <row r="52" ht="69" customHeight="1">
      <c r="M52" s="20"/>
    </row>
    <row r="53" ht="69" customHeight="1">
      <c r="M53" s="20"/>
    </row>
    <row r="54" ht="69" customHeight="1">
      <c r="M54" s="20"/>
    </row>
    <row r="55" ht="69" customHeight="1">
      <c r="M55" s="20"/>
    </row>
    <row r="56" ht="69" customHeight="1"/>
    <row r="57" ht="69" customHeight="1"/>
    <row r="58" ht="69" customHeight="1"/>
    <row r="59" ht="69" customHeight="1"/>
    <row r="60" ht="69" customHeight="1"/>
    <row r="61" ht="69" customHeight="1"/>
    <row r="62" ht="69" customHeight="1"/>
    <row r="63" ht="69" customHeight="1"/>
    <row r="64" ht="69" customHeight="1"/>
    <row r="65" ht="69" customHeight="1"/>
    <row r="66" ht="69" customHeight="1"/>
    <row r="67" ht="69" customHeight="1"/>
    <row r="68" ht="69" customHeight="1"/>
    <row r="69" ht="69" customHeight="1"/>
    <row r="70" ht="69" customHeight="1"/>
    <row r="71" ht="69" customHeight="1"/>
    <row r="72" ht="69" customHeight="1"/>
    <row r="73" ht="69" customHeight="1"/>
    <row r="74" ht="69" customHeight="1"/>
    <row r="75" ht="69" customHeight="1"/>
    <row r="76" ht="69" customHeight="1"/>
    <row r="77" ht="69" customHeight="1"/>
    <row r="78" ht="69" customHeight="1"/>
    <row r="79" ht="69" customHeight="1"/>
    <row r="80" ht="69" customHeight="1"/>
    <row r="81" ht="69" customHeight="1"/>
    <row r="82" ht="69" customHeight="1"/>
    <row r="83" ht="69" customHeight="1"/>
    <row r="84" ht="69" customHeight="1"/>
    <row r="85" ht="69" customHeight="1"/>
    <row r="86" ht="69" customHeight="1"/>
    <row r="87" ht="69" customHeight="1"/>
    <row r="88" ht="69" customHeight="1"/>
    <row r="89" ht="69" customHeight="1"/>
    <row r="90" ht="69" customHeight="1"/>
    <row r="91" ht="69" customHeight="1"/>
    <row r="92" ht="69" customHeight="1"/>
    <row r="93" ht="69" customHeight="1"/>
    <row r="94" ht="69" customHeight="1"/>
    <row r="95" ht="69" customHeight="1"/>
    <row r="96" ht="69" customHeight="1"/>
    <row r="97" ht="69" customHeight="1"/>
    <row r="98" ht="69" customHeight="1"/>
  </sheetData>
  <sheetProtection/>
  <mergeCells count="23">
    <mergeCell ref="A6:P6"/>
    <mergeCell ref="A7:P7"/>
    <mergeCell ref="A8:P8"/>
    <mergeCell ref="A9:P9"/>
    <mergeCell ref="A1:F1"/>
    <mergeCell ref="K1:P1"/>
    <mergeCell ref="A2:F2"/>
    <mergeCell ref="K2:P2"/>
    <mergeCell ref="F30:K30"/>
    <mergeCell ref="F32:K32"/>
    <mergeCell ref="N32:O32"/>
    <mergeCell ref="F34:K34"/>
    <mergeCell ref="N34:O34"/>
    <mergeCell ref="F13:K13"/>
    <mergeCell ref="F18:K18"/>
    <mergeCell ref="F22:K22"/>
    <mergeCell ref="F27:K27"/>
    <mergeCell ref="J38:Q38"/>
    <mergeCell ref="J39:Q39"/>
    <mergeCell ref="J37:K37"/>
    <mergeCell ref="L37:M37"/>
    <mergeCell ref="N37:O37"/>
    <mergeCell ref="A35:O35"/>
  </mergeCells>
  <printOptions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2018-07-03T03:34:22Z</cp:lastPrinted>
  <dcterms:created xsi:type="dcterms:W3CDTF">2018-07-03T02:32:41Z</dcterms:created>
  <dcterms:modified xsi:type="dcterms:W3CDTF">2018-07-05T06:22:32Z</dcterms:modified>
  <cp:category/>
  <cp:version/>
  <cp:contentType/>
  <cp:contentStatus/>
</cp:coreProperties>
</file>